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rianisudi/Documents/TDA/BORANG BARU/"/>
    </mc:Choice>
  </mc:AlternateContent>
  <xr:revisionPtr revIDLastSave="0" documentId="8_{414DBA8C-824F-DE47-AEFD-7E5CF3218B5C}" xr6:coauthVersionLast="47" xr6:coauthVersionMax="47" xr10:uidLastSave="{00000000-0000-0000-0000-000000000000}"/>
  <bookViews>
    <workbookView xWindow="0" yWindow="740" windowWidth="20740" windowHeight="11160" xr2:uid="{51F2B393-7DE6-4BD4-AAE7-63EB206B8CDF}"/>
  </bookViews>
  <sheets>
    <sheet name="1-15" sheetId="6" r:id="rId1"/>
    <sheet name="16-30" sheetId="8" r:id="rId2"/>
    <sheet name="31-45" sheetId="9" r:id="rId3"/>
    <sheet name="46-60" sheetId="10" r:id="rId4"/>
    <sheet name="61-75" sheetId="11" r:id="rId5"/>
  </sheets>
  <externalReferences>
    <externalReference r:id="rId6"/>
  </externalReferences>
  <definedNames>
    <definedName name="_xlnm.Print_Area" localSheetId="0">'1-15'!$A$1:$K$38</definedName>
    <definedName name="_xlnm.Print_Area" localSheetId="4">'61-75'!#REF!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1" l="1"/>
  <c r="H28" i="11"/>
  <c r="K28" i="11" s="1"/>
  <c r="L28" i="11" s="1"/>
  <c r="N27" i="11"/>
  <c r="H27" i="11"/>
  <c r="K27" i="11" s="1"/>
  <c r="L27" i="11" s="1"/>
  <c r="N26" i="11"/>
  <c r="K26" i="11"/>
  <c r="L26" i="11" s="1"/>
  <c r="H26" i="11"/>
  <c r="N25" i="11"/>
  <c r="H25" i="11"/>
  <c r="K25" i="11" s="1"/>
  <c r="L25" i="11" s="1"/>
  <c r="N24" i="11"/>
  <c r="K24" i="11"/>
  <c r="L24" i="11" s="1"/>
  <c r="H24" i="11"/>
  <c r="N23" i="11"/>
  <c r="H23" i="11"/>
  <c r="K23" i="11" s="1"/>
  <c r="L23" i="11" s="1"/>
  <c r="N22" i="11"/>
  <c r="K22" i="11"/>
  <c r="L22" i="11" s="1"/>
  <c r="H22" i="11"/>
  <c r="N21" i="11"/>
  <c r="H21" i="11"/>
  <c r="K21" i="11" s="1"/>
  <c r="L21" i="11" s="1"/>
  <c r="N20" i="11"/>
  <c r="K20" i="11"/>
  <c r="L20" i="11" s="1"/>
  <c r="H20" i="11"/>
  <c r="N19" i="11"/>
  <c r="H19" i="11"/>
  <c r="K19" i="11" s="1"/>
  <c r="L19" i="11" s="1"/>
  <c r="N18" i="11"/>
  <c r="K18" i="11"/>
  <c r="L18" i="11" s="1"/>
  <c r="H18" i="11"/>
  <c r="N17" i="11"/>
  <c r="H17" i="11"/>
  <c r="K17" i="11" s="1"/>
  <c r="L17" i="11" s="1"/>
  <c r="N16" i="11"/>
  <c r="K16" i="11"/>
  <c r="L16" i="11" s="1"/>
  <c r="H16" i="11"/>
  <c r="N15" i="11"/>
  <c r="H15" i="11"/>
  <c r="K15" i="11" s="1"/>
  <c r="L15" i="11" s="1"/>
  <c r="N14" i="11"/>
  <c r="K14" i="11"/>
  <c r="L14" i="11" s="1"/>
  <c r="H14" i="11"/>
  <c r="H12" i="11"/>
  <c r="N28" i="10"/>
  <c r="H28" i="10"/>
  <c r="K28" i="10" s="1"/>
  <c r="L28" i="10" s="1"/>
  <c r="N27" i="10"/>
  <c r="H27" i="10"/>
  <c r="K27" i="10" s="1"/>
  <c r="L27" i="10" s="1"/>
  <c r="N26" i="10"/>
  <c r="K26" i="10"/>
  <c r="L26" i="10" s="1"/>
  <c r="H26" i="10"/>
  <c r="N25" i="10"/>
  <c r="H25" i="10"/>
  <c r="K25" i="10" s="1"/>
  <c r="L25" i="10" s="1"/>
  <c r="N24" i="10"/>
  <c r="K24" i="10"/>
  <c r="L24" i="10" s="1"/>
  <c r="H24" i="10"/>
  <c r="N23" i="10"/>
  <c r="H23" i="10"/>
  <c r="K23" i="10" s="1"/>
  <c r="L23" i="10" s="1"/>
  <c r="N22" i="10"/>
  <c r="K22" i="10"/>
  <c r="L22" i="10" s="1"/>
  <c r="H22" i="10"/>
  <c r="N21" i="10"/>
  <c r="H21" i="10"/>
  <c r="K21" i="10" s="1"/>
  <c r="L21" i="10" s="1"/>
  <c r="N20" i="10"/>
  <c r="K20" i="10"/>
  <c r="L20" i="10" s="1"/>
  <c r="H20" i="10"/>
  <c r="N19" i="10"/>
  <c r="H19" i="10"/>
  <c r="K19" i="10" s="1"/>
  <c r="L19" i="10" s="1"/>
  <c r="N18" i="10"/>
  <c r="K18" i="10"/>
  <c r="L18" i="10" s="1"/>
  <c r="H18" i="10"/>
  <c r="N17" i="10"/>
  <c r="H17" i="10"/>
  <c r="K17" i="10" s="1"/>
  <c r="L17" i="10" s="1"/>
  <c r="N16" i="10"/>
  <c r="K16" i="10"/>
  <c r="L16" i="10" s="1"/>
  <c r="H16" i="10"/>
  <c r="N15" i="10"/>
  <c r="H15" i="10"/>
  <c r="K15" i="10" s="1"/>
  <c r="L15" i="10" s="1"/>
  <c r="N14" i="10"/>
  <c r="K14" i="10"/>
  <c r="L14" i="10" s="1"/>
  <c r="H14" i="10"/>
  <c r="H12" i="10"/>
  <c r="N28" i="9"/>
  <c r="H28" i="9"/>
  <c r="K28" i="9" s="1"/>
  <c r="L28" i="9" s="1"/>
  <c r="N27" i="9"/>
  <c r="H27" i="9"/>
  <c r="K27" i="9" s="1"/>
  <c r="L27" i="9" s="1"/>
  <c r="N26" i="9"/>
  <c r="K26" i="9"/>
  <c r="L26" i="9" s="1"/>
  <c r="H26" i="9"/>
  <c r="N25" i="9"/>
  <c r="H25" i="9"/>
  <c r="K25" i="9" s="1"/>
  <c r="L25" i="9" s="1"/>
  <c r="N24" i="9"/>
  <c r="K24" i="9"/>
  <c r="L24" i="9" s="1"/>
  <c r="H24" i="9"/>
  <c r="N23" i="9"/>
  <c r="H23" i="9"/>
  <c r="K23" i="9" s="1"/>
  <c r="L23" i="9" s="1"/>
  <c r="N22" i="9"/>
  <c r="K22" i="9"/>
  <c r="L22" i="9" s="1"/>
  <c r="H22" i="9"/>
  <c r="N21" i="9"/>
  <c r="H21" i="9"/>
  <c r="K21" i="9" s="1"/>
  <c r="L21" i="9" s="1"/>
  <c r="N20" i="9"/>
  <c r="K20" i="9"/>
  <c r="L20" i="9" s="1"/>
  <c r="H20" i="9"/>
  <c r="N19" i="9"/>
  <c r="H19" i="9"/>
  <c r="K19" i="9" s="1"/>
  <c r="L19" i="9" s="1"/>
  <c r="N18" i="9"/>
  <c r="K18" i="9"/>
  <c r="L18" i="9" s="1"/>
  <c r="H18" i="9"/>
  <c r="N17" i="9"/>
  <c r="H17" i="9"/>
  <c r="K17" i="9" s="1"/>
  <c r="L17" i="9" s="1"/>
  <c r="N16" i="9"/>
  <c r="K16" i="9"/>
  <c r="L16" i="9" s="1"/>
  <c r="H16" i="9"/>
  <c r="N15" i="9"/>
  <c r="H15" i="9"/>
  <c r="K15" i="9" s="1"/>
  <c r="L15" i="9" s="1"/>
  <c r="N14" i="9"/>
  <c r="K14" i="9"/>
  <c r="L14" i="9" s="1"/>
  <c r="H14" i="9"/>
  <c r="H12" i="9"/>
  <c r="N28" i="8"/>
  <c r="H28" i="8"/>
  <c r="K28" i="8" s="1"/>
  <c r="L28" i="8" s="1"/>
  <c r="N27" i="8"/>
  <c r="H27" i="8"/>
  <c r="K27" i="8" s="1"/>
  <c r="L27" i="8" s="1"/>
  <c r="N26" i="8"/>
  <c r="K26" i="8"/>
  <c r="L26" i="8" s="1"/>
  <c r="H26" i="8"/>
  <c r="N25" i="8"/>
  <c r="H25" i="8"/>
  <c r="K25" i="8" s="1"/>
  <c r="L25" i="8" s="1"/>
  <c r="N24" i="8"/>
  <c r="K24" i="8"/>
  <c r="L24" i="8" s="1"/>
  <c r="H24" i="8"/>
  <c r="N23" i="8"/>
  <c r="H23" i="8"/>
  <c r="K23" i="8" s="1"/>
  <c r="L23" i="8" s="1"/>
  <c r="N22" i="8"/>
  <c r="K22" i="8"/>
  <c r="L22" i="8" s="1"/>
  <c r="H22" i="8"/>
  <c r="N21" i="8"/>
  <c r="H21" i="8"/>
  <c r="K21" i="8" s="1"/>
  <c r="L21" i="8" s="1"/>
  <c r="N20" i="8"/>
  <c r="K20" i="8"/>
  <c r="L20" i="8" s="1"/>
  <c r="H20" i="8"/>
  <c r="N19" i="8"/>
  <c r="H19" i="8"/>
  <c r="K19" i="8" s="1"/>
  <c r="L19" i="8" s="1"/>
  <c r="N18" i="8"/>
  <c r="K18" i="8"/>
  <c r="L18" i="8" s="1"/>
  <c r="H18" i="8"/>
  <c r="N17" i="8"/>
  <c r="H17" i="8"/>
  <c r="K17" i="8" s="1"/>
  <c r="L17" i="8" s="1"/>
  <c r="N16" i="8"/>
  <c r="K16" i="8"/>
  <c r="L16" i="8" s="1"/>
  <c r="H16" i="8"/>
  <c r="N15" i="8"/>
  <c r="H15" i="8"/>
  <c r="K15" i="8" s="1"/>
  <c r="L15" i="8" s="1"/>
  <c r="N14" i="8"/>
  <c r="K14" i="8"/>
  <c r="L14" i="8" s="1"/>
  <c r="H14" i="8"/>
  <c r="H12" i="8"/>
  <c r="Q24" i="11" l="1"/>
  <c r="Q22" i="11"/>
  <c r="Q20" i="11"/>
  <c r="Q18" i="11"/>
  <c r="Q16" i="11"/>
  <c r="Q14" i="11"/>
  <c r="Q25" i="11"/>
  <c r="Q23" i="11"/>
  <c r="Q21" i="11"/>
  <c r="Q19" i="11"/>
  <c r="Q17" i="11"/>
  <c r="Q15" i="11"/>
  <c r="Q24" i="10"/>
  <c r="Q22" i="10"/>
  <c r="Q20" i="10"/>
  <c r="Q18" i="10"/>
  <c r="Q16" i="10"/>
  <c r="Q14" i="10"/>
  <c r="Q25" i="10"/>
  <c r="Q23" i="10"/>
  <c r="Q21" i="10"/>
  <c r="Q19" i="10"/>
  <c r="Q17" i="10"/>
  <c r="Q15" i="10"/>
  <c r="Q24" i="9"/>
  <c r="Q22" i="9"/>
  <c r="Q20" i="9"/>
  <c r="Q18" i="9"/>
  <c r="Q16" i="9"/>
  <c r="Q14" i="9"/>
  <c r="Q25" i="9"/>
  <c r="Q23" i="9"/>
  <c r="Q21" i="9"/>
  <c r="Q19" i="9"/>
  <c r="Q17" i="9"/>
  <c r="Q15" i="9"/>
  <c r="Q24" i="8"/>
  <c r="Q22" i="8"/>
  <c r="Q20" i="8"/>
  <c r="Q18" i="8"/>
  <c r="Q16" i="8"/>
  <c r="Q14" i="8"/>
  <c r="Q25" i="8"/>
  <c r="Q23" i="8"/>
  <c r="Q21" i="8"/>
  <c r="Q19" i="8"/>
  <c r="Q17" i="8"/>
  <c r="Q15" i="8"/>
  <c r="H12" i="6"/>
  <c r="N28" i="6"/>
  <c r="H28" i="6"/>
  <c r="K28" i="6" s="1"/>
  <c r="L28" i="6" s="1"/>
  <c r="N27" i="6"/>
  <c r="H27" i="6"/>
  <c r="K27" i="6" s="1"/>
  <c r="L27" i="6" s="1"/>
  <c r="N26" i="6"/>
  <c r="K26" i="6"/>
  <c r="L26" i="6" s="1"/>
  <c r="H26" i="6"/>
  <c r="N25" i="6"/>
  <c r="H25" i="6"/>
  <c r="K25" i="6" s="1"/>
  <c r="L25" i="6" s="1"/>
  <c r="N24" i="6"/>
  <c r="H24" i="6"/>
  <c r="K24" i="6" s="1"/>
  <c r="L24" i="6" s="1"/>
  <c r="N23" i="6"/>
  <c r="H23" i="6"/>
  <c r="K23" i="6" s="1"/>
  <c r="L23" i="6" s="1"/>
  <c r="N22" i="6"/>
  <c r="K22" i="6"/>
  <c r="L22" i="6" s="1"/>
  <c r="H22" i="6"/>
  <c r="N21" i="6"/>
  <c r="H21" i="6"/>
  <c r="K21" i="6" s="1"/>
  <c r="L21" i="6" s="1"/>
  <c r="N20" i="6"/>
  <c r="H20" i="6"/>
  <c r="K20" i="6" s="1"/>
  <c r="L20" i="6" s="1"/>
  <c r="N19" i="6"/>
  <c r="H19" i="6"/>
  <c r="K19" i="6" s="1"/>
  <c r="L19" i="6" s="1"/>
  <c r="N18" i="6"/>
  <c r="K18" i="6"/>
  <c r="L18" i="6" s="1"/>
  <c r="H18" i="6"/>
  <c r="N17" i="6"/>
  <c r="H17" i="6"/>
  <c r="K17" i="6" s="1"/>
  <c r="L17" i="6" s="1"/>
  <c r="N16" i="6"/>
  <c r="H16" i="6"/>
  <c r="K16" i="6" s="1"/>
  <c r="L16" i="6" s="1"/>
  <c r="N15" i="6"/>
  <c r="H15" i="6"/>
  <c r="K15" i="6" s="1"/>
  <c r="L15" i="6" s="1"/>
  <c r="N14" i="6"/>
  <c r="H14" i="6"/>
  <c r="K14" i="6" s="1"/>
  <c r="L14" i="6" s="1"/>
  <c r="Q26" i="11" l="1"/>
  <c r="Q26" i="10"/>
  <c r="Q26" i="9"/>
  <c r="Q26" i="8"/>
  <c r="Q22" i="6"/>
  <c r="Q18" i="6"/>
  <c r="Q14" i="6"/>
  <c r="Q23" i="6"/>
  <c r="Q15" i="6"/>
  <c r="Q25" i="6"/>
  <c r="Q21" i="6"/>
  <c r="Q17" i="6"/>
  <c r="Q24" i="6"/>
  <c r="Q20" i="6"/>
  <c r="Q16" i="6"/>
  <c r="Q19" i="6"/>
  <c r="Q26" i="6" l="1"/>
</calcChain>
</file>

<file path=xl/sharedStrings.xml><?xml version="1.0" encoding="utf-8"?>
<sst xmlns="http://schemas.openxmlformats.org/spreadsheetml/2006/main" count="205" uniqueCount="38">
  <si>
    <t>BORANG PERINCIAN PEMARKAHAN PELAJAR</t>
  </si>
  <si>
    <t xml:space="preserve">KOD/ KURSUS   </t>
  </si>
  <si>
    <t xml:space="preserve">SESI/ TAHUN AKADEMIK   </t>
  </si>
  <si>
    <t xml:space="preserve">PROGRAM       </t>
  </si>
  <si>
    <t>SEMESTER/ KUMPULAN</t>
  </si>
  <si>
    <t>BIL</t>
  </si>
  <si>
    <t>NO MATRIK</t>
  </si>
  <si>
    <t>NAMA</t>
  </si>
  <si>
    <t>PENILAIAN BERTERUSAN</t>
  </si>
  <si>
    <t>JUM. MARKAH PENILAIAN BERTERUSAN</t>
  </si>
  <si>
    <t>MARKAH PENILAIAN AKHIR</t>
  </si>
  <si>
    <t>JUMLAH KESELURUHAN</t>
  </si>
  <si>
    <t>GRADE</t>
  </si>
  <si>
    <t>Jumlah Pelajar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</si>
  <si>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</si>
  <si>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</si>
  <si>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</si>
  <si>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</si>
  <si>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</si>
  <si>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</si>
  <si>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</si>
  <si>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</si>
  <si>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</si>
  <si>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</si>
  <si>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</si>
  <si>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</si>
  <si>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(NOTA:SIMPAN BORANG DALAM FAIL KURSUS)</t>
  </si>
  <si>
    <t>*PECAHAN MARKAH MESTI SELARI DENGAN PECAHAN MARKAH DALAM MAKLUMAT KURSUS (TABLE 4)</t>
  </si>
  <si>
    <t xml:space="preserve">: </t>
  </si>
  <si>
    <t>Jumlah Markah Penilaiaan Akhir</t>
  </si>
  <si>
    <t>UJIAN PRAKTIKAL (HAFALAN) CLO 1</t>
  </si>
  <si>
    <t>UJIAN BERTULIS (TAJWID) CLO 2</t>
  </si>
  <si>
    <t>UJIAN PRAKTIKAL (BACAAN) CLO 3</t>
  </si>
  <si>
    <t>BPPP/FAKULTI/2024/PIN. 2</t>
  </si>
  <si>
    <t>UNIVERSITI ISLAM SELANGOR</t>
  </si>
  <si>
    <t>:</t>
  </si>
  <si>
    <t>Kemaskini 2 Januari 2024</t>
  </si>
  <si>
    <t xml:space="preserve">NAMA TENAGA PENGAJAR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</si>
</sst>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11"/>
      <color rgb="FF000000"/>
      <name val="Century Gothic"/>
      <family val="2"/>
    </font>
    <font>
      <sz val="12"/>
      <color theme="1"/>
      <name val="Century Gothic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1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charset val="178"/>
    </font>
    <font>
      <sz val="11"/>
      <color rgb="FF000000"/>
      <name val="Arial"/>
      <family val="2"/>
      <charset val="178"/>
    </font>
    <font>
      <sz val="11"/>
      <color rgb="FF000000"/>
      <name val="Calibri"/>
      <family val="2"/>
    </font>
    <font>
      <sz val="1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9" fontId="4" fillId="5" borderId="1" xfId="0" applyNumberFormat="1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NumberFormat="1" applyFont="1" applyBorder="1" applyAlignment="1" applyProtection="1">
      <alignment horizontal="center" vertical="center"/>
      <protection locked="0"/>
    </xf>
    <xf numFmtId="0" fontId="8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1" fontId="2" fillId="0" borderId="0" xfId="0" applyNumberFormat="1" applyFont="1" applyAlignment="1">
      <alignment vertical="center"/>
    </xf>
    <xf numFmtId="0" fontId="3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5" borderId="5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9" fontId="4" fillId="3" borderId="2" xfId="0" applyNumberFormat="1" applyFont="1" applyFill="1" applyBorder="1" applyAlignment="1" applyProtection="1">
      <alignment horizontal="center" vertical="center"/>
      <protection locked="0"/>
    </xf>
    <xf numFmtId="9" fontId="4" fillId="3" borderId="7" xfId="0" applyNumberFormat="1" applyFont="1" applyFill="1" applyBorder="1" applyAlignment="1" applyProtection="1">
      <alignment horizontal="center" vertical="center"/>
      <protection locked="0"/>
    </xf>
    <xf numFmtId="9" fontId="4" fillId="5" borderId="2" xfId="0" applyNumberFormat="1" applyFont="1" applyFill="1" applyBorder="1" applyAlignment="1" applyProtection="1">
      <alignment horizontal="center"/>
      <protection locked="0"/>
    </xf>
    <xf numFmtId="9" fontId="4" fillId="5" borderId="7" xfId="0" applyNumberFormat="1" applyFont="1" applyFill="1" applyBorder="1" applyAlignment="1" applyProtection="1">
      <alignment horizontal="center"/>
      <protection locked="0"/>
    </xf>
    <xf numFmtId="9" fontId="4" fillId="5" borderId="2" xfId="0" applyNumberFormat="1" applyFont="1" applyFill="1" applyBorder="1" applyAlignment="1" applyProtection="1">
      <alignment horizontal="center" vertical="center"/>
      <protection locked="0"/>
    </xf>
    <xf numFmtId="9" fontId="4" fillId="5" borderId="7" xfId="0" applyNumberFormat="1" applyFont="1" applyFill="1" applyBorder="1" applyAlignment="1" applyProtection="1">
      <alignment horizontal="center" vertical="center"/>
      <protection locked="0"/>
    </xf>
    <xf numFmtId="9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4" fillId="5" borderId="7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2" xfId="0" applyNumberFormat="1" applyFont="1" applyFill="1" applyBorder="1" applyAlignment="1">
      <alignment horizontal="center" vertical="center"/>
    </xf>
    <xf numFmtId="9" fontId="4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70B6CAB9-49FA-4DF4-950A-DD75CFE3D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3</xdr:row>
      <xdr:rowOff>9525</xdr:rowOff>
    </xdr:from>
    <xdr:to>
      <xdr:col>1</xdr:col>
      <xdr:colOff>682625</xdr:colOff>
      <xdr:row>5</xdr:row>
      <xdr:rowOff>0</xdr:rowOff>
    </xdr:to>
    <xdr:pic>
      <xdr:nvPicPr>
        <xdr:cNvPr id="2" name="Picture 1" descr="logokisdar">
          <a:extLst>
            <a:ext uri="{FF2B5EF4-FFF2-40B4-BE49-F238E27FC236}">
              <a16:creationId xmlns:a16="http://schemas.microsoft.com/office/drawing/2014/main" id="{6CD0747B-CE69-4CA2-AB14-FD7693E2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5" y="708025"/>
          <a:ext cx="622300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12700</xdr:colOff>
      <xdr:row>32</xdr:row>
      <xdr:rowOff>25400</xdr:rowOff>
    </xdr:from>
    <xdr:ext cx="3618314" cy="881380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F9D5AE7F-7A1B-4D79-98BD-402ED61BCAE6}"/>
            </a:ext>
          </a:extLst>
        </xdr:cNvPr>
        <xdr:cNvSpPr txBox="1"/>
      </xdr:nvSpPr>
      <xdr:spPr>
        <a:xfrm>
          <a:off x="622300" y="10795000"/>
          <a:ext cx="3618314" cy="88138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DISEDIAKAN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6</xdr:col>
      <xdr:colOff>12700</xdr:colOff>
      <xdr:row>31</xdr:row>
      <xdr:rowOff>215900</xdr:rowOff>
    </xdr:from>
    <xdr:ext cx="3666471" cy="909071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35F8364B-6A84-44C6-B663-BBA99AF036B0}"/>
            </a:ext>
          </a:extLst>
        </xdr:cNvPr>
        <xdr:cNvSpPr txBox="1"/>
      </xdr:nvSpPr>
      <xdr:spPr>
        <a:xfrm>
          <a:off x="9169400" y="10731500"/>
          <a:ext cx="3666471" cy="9090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DISEMAK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 DISAHKAN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3</xdr:row>
      <xdr:rowOff>9525</xdr:rowOff>
    </xdr:from>
    <xdr:to>
      <xdr:col>1</xdr:col>
      <xdr:colOff>682625</xdr:colOff>
      <xdr:row>5</xdr:row>
      <xdr:rowOff>0</xdr:rowOff>
    </xdr:to>
    <xdr:pic>
      <xdr:nvPicPr>
        <xdr:cNvPr id="5" name="Picture 4" descr="logokisdar">
          <a:extLst>
            <a:ext uri="{FF2B5EF4-FFF2-40B4-BE49-F238E27FC236}">
              <a16:creationId xmlns:a16="http://schemas.microsoft.com/office/drawing/2014/main" id="{0E3FD62D-E55C-428B-BE3D-5A8A6613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714375"/>
          <a:ext cx="622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12700</xdr:colOff>
      <xdr:row>32</xdr:row>
      <xdr:rowOff>25400</xdr:rowOff>
    </xdr:from>
    <xdr:ext cx="3618314" cy="881380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4D8A7C3D-27A1-4F70-8C80-8E1DC086CF6A}"/>
            </a:ext>
          </a:extLst>
        </xdr:cNvPr>
        <xdr:cNvSpPr txBox="1"/>
      </xdr:nvSpPr>
      <xdr:spPr>
        <a:xfrm>
          <a:off x="622300" y="10807700"/>
          <a:ext cx="3618314" cy="88138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DISEDIAKAN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6</xdr:col>
      <xdr:colOff>12700</xdr:colOff>
      <xdr:row>31</xdr:row>
      <xdr:rowOff>215900</xdr:rowOff>
    </xdr:from>
    <xdr:ext cx="3666471" cy="909071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D48838E1-E308-45C6-A476-D626897A8BB4}"/>
            </a:ext>
          </a:extLst>
        </xdr:cNvPr>
        <xdr:cNvSpPr txBox="1"/>
      </xdr:nvSpPr>
      <xdr:spPr>
        <a:xfrm>
          <a:off x="9166225" y="10750550"/>
          <a:ext cx="3666471" cy="9090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DISEMAK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 DISAHKAN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3</xdr:row>
      <xdr:rowOff>9525</xdr:rowOff>
    </xdr:from>
    <xdr:to>
      <xdr:col>1</xdr:col>
      <xdr:colOff>682625</xdr:colOff>
      <xdr:row>5</xdr:row>
      <xdr:rowOff>0</xdr:rowOff>
    </xdr:to>
    <xdr:pic>
      <xdr:nvPicPr>
        <xdr:cNvPr id="5" name="Picture 4" descr="logokisdar">
          <a:extLst>
            <a:ext uri="{FF2B5EF4-FFF2-40B4-BE49-F238E27FC236}">
              <a16:creationId xmlns:a16="http://schemas.microsoft.com/office/drawing/2014/main" id="{FF4534D0-DB05-49C7-9CEF-01DFC3017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714375"/>
          <a:ext cx="622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12700</xdr:colOff>
      <xdr:row>32</xdr:row>
      <xdr:rowOff>25400</xdr:rowOff>
    </xdr:from>
    <xdr:ext cx="3618314" cy="881380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C4FD7BEA-284C-4BC0-A785-CF139BAA8BA9}"/>
            </a:ext>
          </a:extLst>
        </xdr:cNvPr>
        <xdr:cNvSpPr txBox="1"/>
      </xdr:nvSpPr>
      <xdr:spPr>
        <a:xfrm>
          <a:off x="622300" y="10807700"/>
          <a:ext cx="3618314" cy="88138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DISEDIAKAN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6</xdr:col>
      <xdr:colOff>12700</xdr:colOff>
      <xdr:row>31</xdr:row>
      <xdr:rowOff>215900</xdr:rowOff>
    </xdr:from>
    <xdr:ext cx="3666471" cy="909071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48637258-F565-4108-A036-67C6E71D08AC}"/>
            </a:ext>
          </a:extLst>
        </xdr:cNvPr>
        <xdr:cNvSpPr txBox="1"/>
      </xdr:nvSpPr>
      <xdr:spPr>
        <a:xfrm>
          <a:off x="9166225" y="10750550"/>
          <a:ext cx="3666471" cy="9090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DISEMAK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 DISAHKAN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3</xdr:row>
      <xdr:rowOff>9525</xdr:rowOff>
    </xdr:from>
    <xdr:to>
      <xdr:col>1</xdr:col>
      <xdr:colOff>682625</xdr:colOff>
      <xdr:row>5</xdr:row>
      <xdr:rowOff>0</xdr:rowOff>
    </xdr:to>
    <xdr:pic>
      <xdr:nvPicPr>
        <xdr:cNvPr id="5" name="Picture 4" descr="logokisdar">
          <a:extLst>
            <a:ext uri="{FF2B5EF4-FFF2-40B4-BE49-F238E27FC236}">
              <a16:creationId xmlns:a16="http://schemas.microsoft.com/office/drawing/2014/main" id="{C9E39D03-5FEA-48FC-A1B7-1F9A38BA3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714375"/>
          <a:ext cx="622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12700</xdr:colOff>
      <xdr:row>32</xdr:row>
      <xdr:rowOff>25400</xdr:rowOff>
    </xdr:from>
    <xdr:ext cx="3618314" cy="881380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798B78DA-8FCB-41C9-8BDE-9704A2290E63}"/>
            </a:ext>
          </a:extLst>
        </xdr:cNvPr>
        <xdr:cNvSpPr txBox="1"/>
      </xdr:nvSpPr>
      <xdr:spPr>
        <a:xfrm>
          <a:off x="622300" y="10807700"/>
          <a:ext cx="3618314" cy="88138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DISEDIAKAN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6</xdr:col>
      <xdr:colOff>12700</xdr:colOff>
      <xdr:row>31</xdr:row>
      <xdr:rowOff>215900</xdr:rowOff>
    </xdr:from>
    <xdr:ext cx="3666471" cy="909071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9FF36AA5-1BD0-41E0-BFC2-9904437B2D72}"/>
            </a:ext>
          </a:extLst>
        </xdr:cNvPr>
        <xdr:cNvSpPr txBox="1"/>
      </xdr:nvSpPr>
      <xdr:spPr>
        <a:xfrm>
          <a:off x="9166225" y="10750550"/>
          <a:ext cx="3666471" cy="9090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DISEMAK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 DISAHKAN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3</xdr:row>
      <xdr:rowOff>9525</xdr:rowOff>
    </xdr:from>
    <xdr:to>
      <xdr:col>1</xdr:col>
      <xdr:colOff>682625</xdr:colOff>
      <xdr:row>5</xdr:row>
      <xdr:rowOff>0</xdr:rowOff>
    </xdr:to>
    <xdr:pic>
      <xdr:nvPicPr>
        <xdr:cNvPr id="5" name="Picture 4" descr="logokisdar">
          <a:extLst>
            <a:ext uri="{FF2B5EF4-FFF2-40B4-BE49-F238E27FC236}">
              <a16:creationId xmlns:a16="http://schemas.microsoft.com/office/drawing/2014/main" id="{B03CE131-A154-434D-B606-733A04E0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714375"/>
          <a:ext cx="622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12700</xdr:colOff>
      <xdr:row>32</xdr:row>
      <xdr:rowOff>25400</xdr:rowOff>
    </xdr:from>
    <xdr:ext cx="3618314" cy="881380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C1330304-AAD7-4D08-82DC-6C7CEF4DAAFF}"/>
            </a:ext>
          </a:extLst>
        </xdr:cNvPr>
        <xdr:cNvSpPr txBox="1"/>
      </xdr:nvSpPr>
      <xdr:spPr>
        <a:xfrm>
          <a:off x="622300" y="10807700"/>
          <a:ext cx="3618314" cy="88138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DISEDIAKAN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6</xdr:col>
      <xdr:colOff>12700</xdr:colOff>
      <xdr:row>31</xdr:row>
      <xdr:rowOff>215900</xdr:rowOff>
    </xdr:from>
    <xdr:ext cx="3666471" cy="909071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DFE716CC-4001-4E88-8307-17395AEF8101}"/>
            </a:ext>
          </a:extLst>
        </xdr:cNvPr>
        <xdr:cNvSpPr txBox="1"/>
      </xdr:nvSpPr>
      <xdr:spPr>
        <a:xfrm>
          <a:off x="9166225" y="10750550"/>
          <a:ext cx="3666471" cy="909071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algn="l"/>
          <a:r>
            <a:rPr lang="en-MY" sz="11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DISEMAK</a:t>
          </a:r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 DISAHKAN OLEH :</a:t>
          </a:r>
        </a:p>
        <a:p>
          <a:pPr algn="ctr"/>
          <a:endParaRPr lang="en-MY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TANDATANGAN :</a:t>
          </a:r>
        </a:p>
        <a:p>
          <a:pPr algn="l"/>
          <a:r>
            <a:rPr lang="en-MY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TARIKH            :</a:t>
          </a:r>
        </a:p>
        <a:p>
          <a:pPr algn="ctr"/>
          <a:endParaRPr lang="en-MY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USER/Downloads/BORANG%20PERINCIAN%20PEMARKAHAN%20PELAJAR%20(P2.2B_Pin6)(20_Sheet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Jumlah Pelajar"/>
      <sheetName val="GRADE &amp; GP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A3">
            <v>1</v>
          </cell>
          <cell r="B3" t="str">
            <v>F</v>
          </cell>
        </row>
        <row r="4">
          <cell r="A4">
            <v>40</v>
          </cell>
          <cell r="B4" t="str">
            <v>D</v>
          </cell>
        </row>
        <row r="5">
          <cell r="A5">
            <v>44</v>
          </cell>
          <cell r="B5" t="str">
            <v>D+</v>
          </cell>
        </row>
        <row r="6">
          <cell r="A6">
            <v>47</v>
          </cell>
          <cell r="B6" t="str">
            <v>C-</v>
          </cell>
        </row>
        <row r="7">
          <cell r="A7">
            <v>50</v>
          </cell>
          <cell r="B7" t="str">
            <v>C</v>
          </cell>
        </row>
        <row r="8">
          <cell r="A8">
            <v>55</v>
          </cell>
          <cell r="B8" t="str">
            <v>C+</v>
          </cell>
        </row>
        <row r="9">
          <cell r="A9">
            <v>60</v>
          </cell>
          <cell r="B9" t="str">
            <v>B-</v>
          </cell>
        </row>
        <row r="10">
          <cell r="A10">
            <v>65</v>
          </cell>
          <cell r="B10" t="str">
            <v>B</v>
          </cell>
        </row>
        <row r="11">
          <cell r="A11">
            <v>70</v>
          </cell>
          <cell r="B11" t="str">
            <v>B+</v>
          </cell>
        </row>
        <row r="12">
          <cell r="A12">
            <v>75</v>
          </cell>
          <cell r="B12" t="str">
            <v>A-</v>
          </cell>
        </row>
        <row r="13">
          <cell r="A13">
            <v>80</v>
          </cell>
          <cell r="B13" t="str">
            <v>A</v>
          </cell>
        </row>
        <row r="14">
          <cell r="A14">
            <v>90</v>
          </cell>
          <cell r="B14" t="str">
            <v>A+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F1F9-D2A6-4772-924B-2BC6E032288C}">
  <dimension ref="A1:Q39"/>
  <sheetViews>
    <sheetView tabSelected="1" zoomScale="75" zoomScaleNormal="75" zoomScaleSheetLayoutView="70" workbookViewId="0">
      <selection activeCell="D14" sqref="D14"/>
    </sheetView>
  </sheetViews>
  <sheetFormatPr baseColWidth="10" defaultColWidth="8.83203125" defaultRowHeight="15" x14ac:dyDescent="0.2"/>
  <cols>
    <col min="2" max="2" width="24.5" customWidth="1"/>
    <col min="3" max="3" width="50.1640625" customWidth="1"/>
    <col min="4" max="7" width="17.83203125" customWidth="1"/>
    <col min="8" max="8" width="19.6640625" customWidth="1"/>
    <col min="9" max="9" width="15.5" customWidth="1"/>
    <col min="10" max="10" width="18.5" customWidth="1"/>
    <col min="11" max="11" width="21.5" customWidth="1"/>
    <col min="12" max="12" width="12.83203125" customWidth="1"/>
    <col min="13" max="13" width="11" customWidth="1"/>
    <col min="14" max="14" width="16.33203125" customWidth="1"/>
    <col min="257" max="257" width="18.33203125" customWidth="1"/>
    <col min="258" max="258" width="50.1640625" customWidth="1"/>
    <col min="259" max="259" width="16.6640625" customWidth="1"/>
    <col min="260" max="260" width="15.33203125" customWidth="1"/>
    <col min="261" max="261" width="21.5" customWidth="1"/>
    <col min="262" max="262" width="22.5" customWidth="1"/>
    <col min="263" max="264" width="15.5" customWidth="1"/>
    <col min="265" max="265" width="18.5" customWidth="1"/>
    <col min="266" max="266" width="19.6640625" customWidth="1"/>
    <col min="267" max="270" width="11" customWidth="1"/>
    <col min="513" max="513" width="18.33203125" customWidth="1"/>
    <col min="514" max="514" width="50.1640625" customWidth="1"/>
    <col min="515" max="515" width="16.6640625" customWidth="1"/>
    <col min="516" max="516" width="15.33203125" customWidth="1"/>
    <col min="517" max="517" width="21.5" customWidth="1"/>
    <col min="518" max="518" width="22.5" customWidth="1"/>
    <col min="519" max="520" width="15.5" customWidth="1"/>
    <col min="521" max="521" width="18.5" customWidth="1"/>
    <col min="522" max="522" width="19.6640625" customWidth="1"/>
    <col min="523" max="526" width="11" customWidth="1"/>
    <col min="769" max="769" width="18.33203125" customWidth="1"/>
    <col min="770" max="770" width="50.1640625" customWidth="1"/>
    <col min="771" max="771" width="16.6640625" customWidth="1"/>
    <col min="772" max="772" width="15.33203125" customWidth="1"/>
    <col min="773" max="773" width="21.5" customWidth="1"/>
    <col min="774" max="774" width="22.5" customWidth="1"/>
    <col min="775" max="776" width="15.5" customWidth="1"/>
    <col min="777" max="777" width="18.5" customWidth="1"/>
    <col min="778" max="778" width="19.6640625" customWidth="1"/>
    <col min="779" max="782" width="11" customWidth="1"/>
    <col min="1025" max="1025" width="18.33203125" customWidth="1"/>
    <col min="1026" max="1026" width="50.1640625" customWidth="1"/>
    <col min="1027" max="1027" width="16.6640625" customWidth="1"/>
    <col min="1028" max="1028" width="15.33203125" customWidth="1"/>
    <col min="1029" max="1029" width="21.5" customWidth="1"/>
    <col min="1030" max="1030" width="22.5" customWidth="1"/>
    <col min="1031" max="1032" width="15.5" customWidth="1"/>
    <col min="1033" max="1033" width="18.5" customWidth="1"/>
    <col min="1034" max="1034" width="19.6640625" customWidth="1"/>
    <col min="1035" max="1038" width="11" customWidth="1"/>
    <col min="1281" max="1281" width="18.33203125" customWidth="1"/>
    <col min="1282" max="1282" width="50.1640625" customWidth="1"/>
    <col min="1283" max="1283" width="16.6640625" customWidth="1"/>
    <col min="1284" max="1284" width="15.33203125" customWidth="1"/>
    <col min="1285" max="1285" width="21.5" customWidth="1"/>
    <col min="1286" max="1286" width="22.5" customWidth="1"/>
    <col min="1287" max="1288" width="15.5" customWidth="1"/>
    <col min="1289" max="1289" width="18.5" customWidth="1"/>
    <col min="1290" max="1290" width="19.6640625" customWidth="1"/>
    <col min="1291" max="1294" width="11" customWidth="1"/>
    <col min="1537" max="1537" width="18.33203125" customWidth="1"/>
    <col min="1538" max="1538" width="50.1640625" customWidth="1"/>
    <col min="1539" max="1539" width="16.6640625" customWidth="1"/>
    <col min="1540" max="1540" width="15.33203125" customWidth="1"/>
    <col min="1541" max="1541" width="21.5" customWidth="1"/>
    <col min="1542" max="1542" width="22.5" customWidth="1"/>
    <col min="1543" max="1544" width="15.5" customWidth="1"/>
    <col min="1545" max="1545" width="18.5" customWidth="1"/>
    <col min="1546" max="1546" width="19.6640625" customWidth="1"/>
    <col min="1547" max="1550" width="11" customWidth="1"/>
    <col min="1793" max="1793" width="18.33203125" customWidth="1"/>
    <col min="1794" max="1794" width="50.1640625" customWidth="1"/>
    <col min="1795" max="1795" width="16.6640625" customWidth="1"/>
    <col min="1796" max="1796" width="15.33203125" customWidth="1"/>
    <col min="1797" max="1797" width="21.5" customWidth="1"/>
    <col min="1798" max="1798" width="22.5" customWidth="1"/>
    <col min="1799" max="1800" width="15.5" customWidth="1"/>
    <col min="1801" max="1801" width="18.5" customWidth="1"/>
    <col min="1802" max="1802" width="19.6640625" customWidth="1"/>
    <col min="1803" max="1806" width="11" customWidth="1"/>
    <col min="2049" max="2049" width="18.33203125" customWidth="1"/>
    <col min="2050" max="2050" width="50.1640625" customWidth="1"/>
    <col min="2051" max="2051" width="16.6640625" customWidth="1"/>
    <col min="2052" max="2052" width="15.33203125" customWidth="1"/>
    <col min="2053" max="2053" width="21.5" customWidth="1"/>
    <col min="2054" max="2054" width="22.5" customWidth="1"/>
    <col min="2055" max="2056" width="15.5" customWidth="1"/>
    <col min="2057" max="2057" width="18.5" customWidth="1"/>
    <col min="2058" max="2058" width="19.6640625" customWidth="1"/>
    <col min="2059" max="2062" width="11" customWidth="1"/>
    <col min="2305" max="2305" width="18.33203125" customWidth="1"/>
    <col min="2306" max="2306" width="50.1640625" customWidth="1"/>
    <col min="2307" max="2307" width="16.6640625" customWidth="1"/>
    <col min="2308" max="2308" width="15.33203125" customWidth="1"/>
    <col min="2309" max="2309" width="21.5" customWidth="1"/>
    <col min="2310" max="2310" width="22.5" customWidth="1"/>
    <col min="2311" max="2312" width="15.5" customWidth="1"/>
    <col min="2313" max="2313" width="18.5" customWidth="1"/>
    <col min="2314" max="2314" width="19.6640625" customWidth="1"/>
    <col min="2315" max="2318" width="11" customWidth="1"/>
    <col min="2561" max="2561" width="18.33203125" customWidth="1"/>
    <col min="2562" max="2562" width="50.1640625" customWidth="1"/>
    <col min="2563" max="2563" width="16.6640625" customWidth="1"/>
    <col min="2564" max="2564" width="15.33203125" customWidth="1"/>
    <col min="2565" max="2565" width="21.5" customWidth="1"/>
    <col min="2566" max="2566" width="22.5" customWidth="1"/>
    <col min="2567" max="2568" width="15.5" customWidth="1"/>
    <col min="2569" max="2569" width="18.5" customWidth="1"/>
    <col min="2570" max="2570" width="19.6640625" customWidth="1"/>
    <col min="2571" max="2574" width="11" customWidth="1"/>
    <col min="2817" max="2817" width="18.33203125" customWidth="1"/>
    <col min="2818" max="2818" width="50.1640625" customWidth="1"/>
    <col min="2819" max="2819" width="16.6640625" customWidth="1"/>
    <col min="2820" max="2820" width="15.33203125" customWidth="1"/>
    <col min="2821" max="2821" width="21.5" customWidth="1"/>
    <col min="2822" max="2822" width="22.5" customWidth="1"/>
    <col min="2823" max="2824" width="15.5" customWidth="1"/>
    <col min="2825" max="2825" width="18.5" customWidth="1"/>
    <col min="2826" max="2826" width="19.6640625" customWidth="1"/>
    <col min="2827" max="2830" width="11" customWidth="1"/>
    <col min="3073" max="3073" width="18.33203125" customWidth="1"/>
    <col min="3074" max="3074" width="50.1640625" customWidth="1"/>
    <col min="3075" max="3075" width="16.6640625" customWidth="1"/>
    <col min="3076" max="3076" width="15.33203125" customWidth="1"/>
    <col min="3077" max="3077" width="21.5" customWidth="1"/>
    <col min="3078" max="3078" width="22.5" customWidth="1"/>
    <col min="3079" max="3080" width="15.5" customWidth="1"/>
    <col min="3081" max="3081" width="18.5" customWidth="1"/>
    <col min="3082" max="3082" width="19.6640625" customWidth="1"/>
    <col min="3083" max="3086" width="11" customWidth="1"/>
    <col min="3329" max="3329" width="18.33203125" customWidth="1"/>
    <col min="3330" max="3330" width="50.1640625" customWidth="1"/>
    <col min="3331" max="3331" width="16.6640625" customWidth="1"/>
    <col min="3332" max="3332" width="15.33203125" customWidth="1"/>
    <col min="3333" max="3333" width="21.5" customWidth="1"/>
    <col min="3334" max="3334" width="22.5" customWidth="1"/>
    <col min="3335" max="3336" width="15.5" customWidth="1"/>
    <col min="3337" max="3337" width="18.5" customWidth="1"/>
    <col min="3338" max="3338" width="19.6640625" customWidth="1"/>
    <col min="3339" max="3342" width="11" customWidth="1"/>
    <col min="3585" max="3585" width="18.33203125" customWidth="1"/>
    <col min="3586" max="3586" width="50.1640625" customWidth="1"/>
    <col min="3587" max="3587" width="16.6640625" customWidth="1"/>
    <col min="3588" max="3588" width="15.33203125" customWidth="1"/>
    <col min="3589" max="3589" width="21.5" customWidth="1"/>
    <col min="3590" max="3590" width="22.5" customWidth="1"/>
    <col min="3591" max="3592" width="15.5" customWidth="1"/>
    <col min="3593" max="3593" width="18.5" customWidth="1"/>
    <col min="3594" max="3594" width="19.6640625" customWidth="1"/>
    <col min="3595" max="3598" width="11" customWidth="1"/>
    <col min="3841" max="3841" width="18.33203125" customWidth="1"/>
    <col min="3842" max="3842" width="50.1640625" customWidth="1"/>
    <col min="3843" max="3843" width="16.6640625" customWidth="1"/>
    <col min="3844" max="3844" width="15.33203125" customWidth="1"/>
    <col min="3845" max="3845" width="21.5" customWidth="1"/>
    <col min="3846" max="3846" width="22.5" customWidth="1"/>
    <col min="3847" max="3848" width="15.5" customWidth="1"/>
    <col min="3849" max="3849" width="18.5" customWidth="1"/>
    <col min="3850" max="3850" width="19.6640625" customWidth="1"/>
    <col min="3851" max="3854" width="11" customWidth="1"/>
    <col min="4097" max="4097" width="18.33203125" customWidth="1"/>
    <col min="4098" max="4098" width="50.1640625" customWidth="1"/>
    <col min="4099" max="4099" width="16.6640625" customWidth="1"/>
    <col min="4100" max="4100" width="15.33203125" customWidth="1"/>
    <col min="4101" max="4101" width="21.5" customWidth="1"/>
    <col min="4102" max="4102" width="22.5" customWidth="1"/>
    <col min="4103" max="4104" width="15.5" customWidth="1"/>
    <col min="4105" max="4105" width="18.5" customWidth="1"/>
    <col min="4106" max="4106" width="19.6640625" customWidth="1"/>
    <col min="4107" max="4110" width="11" customWidth="1"/>
    <col min="4353" max="4353" width="18.33203125" customWidth="1"/>
    <col min="4354" max="4354" width="50.1640625" customWidth="1"/>
    <col min="4355" max="4355" width="16.6640625" customWidth="1"/>
    <col min="4356" max="4356" width="15.33203125" customWidth="1"/>
    <col min="4357" max="4357" width="21.5" customWidth="1"/>
    <col min="4358" max="4358" width="22.5" customWidth="1"/>
    <col min="4359" max="4360" width="15.5" customWidth="1"/>
    <col min="4361" max="4361" width="18.5" customWidth="1"/>
    <col min="4362" max="4362" width="19.6640625" customWidth="1"/>
    <col min="4363" max="4366" width="11" customWidth="1"/>
    <col min="4609" max="4609" width="18.33203125" customWidth="1"/>
    <col min="4610" max="4610" width="50.1640625" customWidth="1"/>
    <col min="4611" max="4611" width="16.6640625" customWidth="1"/>
    <col min="4612" max="4612" width="15.33203125" customWidth="1"/>
    <col min="4613" max="4613" width="21.5" customWidth="1"/>
    <col min="4614" max="4614" width="22.5" customWidth="1"/>
    <col min="4615" max="4616" width="15.5" customWidth="1"/>
    <col min="4617" max="4617" width="18.5" customWidth="1"/>
    <col min="4618" max="4618" width="19.6640625" customWidth="1"/>
    <col min="4619" max="4622" width="11" customWidth="1"/>
    <col min="4865" max="4865" width="18.33203125" customWidth="1"/>
    <col min="4866" max="4866" width="50.1640625" customWidth="1"/>
    <col min="4867" max="4867" width="16.6640625" customWidth="1"/>
    <col min="4868" max="4868" width="15.33203125" customWidth="1"/>
    <col min="4869" max="4869" width="21.5" customWidth="1"/>
    <col min="4870" max="4870" width="22.5" customWidth="1"/>
    <col min="4871" max="4872" width="15.5" customWidth="1"/>
    <col min="4873" max="4873" width="18.5" customWidth="1"/>
    <col min="4874" max="4874" width="19.6640625" customWidth="1"/>
    <col min="4875" max="4878" width="11" customWidth="1"/>
    <col min="5121" max="5121" width="18.33203125" customWidth="1"/>
    <col min="5122" max="5122" width="50.1640625" customWidth="1"/>
    <col min="5123" max="5123" width="16.6640625" customWidth="1"/>
    <col min="5124" max="5124" width="15.33203125" customWidth="1"/>
    <col min="5125" max="5125" width="21.5" customWidth="1"/>
    <col min="5126" max="5126" width="22.5" customWidth="1"/>
    <col min="5127" max="5128" width="15.5" customWidth="1"/>
    <col min="5129" max="5129" width="18.5" customWidth="1"/>
    <col min="5130" max="5130" width="19.6640625" customWidth="1"/>
    <col min="5131" max="5134" width="11" customWidth="1"/>
    <col min="5377" max="5377" width="18.33203125" customWidth="1"/>
    <col min="5378" max="5378" width="50.1640625" customWidth="1"/>
    <col min="5379" max="5379" width="16.6640625" customWidth="1"/>
    <col min="5380" max="5380" width="15.33203125" customWidth="1"/>
    <col min="5381" max="5381" width="21.5" customWidth="1"/>
    <col min="5382" max="5382" width="22.5" customWidth="1"/>
    <col min="5383" max="5384" width="15.5" customWidth="1"/>
    <col min="5385" max="5385" width="18.5" customWidth="1"/>
    <col min="5386" max="5386" width="19.6640625" customWidth="1"/>
    <col min="5387" max="5390" width="11" customWidth="1"/>
    <col min="5633" max="5633" width="18.33203125" customWidth="1"/>
    <col min="5634" max="5634" width="50.1640625" customWidth="1"/>
    <col min="5635" max="5635" width="16.6640625" customWidth="1"/>
    <col min="5636" max="5636" width="15.33203125" customWidth="1"/>
    <col min="5637" max="5637" width="21.5" customWidth="1"/>
    <col min="5638" max="5638" width="22.5" customWidth="1"/>
    <col min="5639" max="5640" width="15.5" customWidth="1"/>
    <col min="5641" max="5641" width="18.5" customWidth="1"/>
    <col min="5642" max="5642" width="19.6640625" customWidth="1"/>
    <col min="5643" max="5646" width="11" customWidth="1"/>
    <col min="5889" max="5889" width="18.33203125" customWidth="1"/>
    <col min="5890" max="5890" width="50.1640625" customWidth="1"/>
    <col min="5891" max="5891" width="16.6640625" customWidth="1"/>
    <col min="5892" max="5892" width="15.33203125" customWidth="1"/>
    <col min="5893" max="5893" width="21.5" customWidth="1"/>
    <col min="5894" max="5894" width="22.5" customWidth="1"/>
    <col min="5895" max="5896" width="15.5" customWidth="1"/>
    <col min="5897" max="5897" width="18.5" customWidth="1"/>
    <col min="5898" max="5898" width="19.6640625" customWidth="1"/>
    <col min="5899" max="5902" width="11" customWidth="1"/>
    <col min="6145" max="6145" width="18.33203125" customWidth="1"/>
    <col min="6146" max="6146" width="50.1640625" customWidth="1"/>
    <col min="6147" max="6147" width="16.6640625" customWidth="1"/>
    <col min="6148" max="6148" width="15.33203125" customWidth="1"/>
    <col min="6149" max="6149" width="21.5" customWidth="1"/>
    <col min="6150" max="6150" width="22.5" customWidth="1"/>
    <col min="6151" max="6152" width="15.5" customWidth="1"/>
    <col min="6153" max="6153" width="18.5" customWidth="1"/>
    <col min="6154" max="6154" width="19.6640625" customWidth="1"/>
    <col min="6155" max="6158" width="11" customWidth="1"/>
    <col min="6401" max="6401" width="18.33203125" customWidth="1"/>
    <col min="6402" max="6402" width="50.1640625" customWidth="1"/>
    <col min="6403" max="6403" width="16.6640625" customWidth="1"/>
    <col min="6404" max="6404" width="15.33203125" customWidth="1"/>
    <col min="6405" max="6405" width="21.5" customWidth="1"/>
    <col min="6406" max="6406" width="22.5" customWidth="1"/>
    <col min="6407" max="6408" width="15.5" customWidth="1"/>
    <col min="6409" max="6409" width="18.5" customWidth="1"/>
    <col min="6410" max="6410" width="19.6640625" customWidth="1"/>
    <col min="6411" max="6414" width="11" customWidth="1"/>
    <col min="6657" max="6657" width="18.33203125" customWidth="1"/>
    <col min="6658" max="6658" width="50.1640625" customWidth="1"/>
    <col min="6659" max="6659" width="16.6640625" customWidth="1"/>
    <col min="6660" max="6660" width="15.33203125" customWidth="1"/>
    <col min="6661" max="6661" width="21.5" customWidth="1"/>
    <col min="6662" max="6662" width="22.5" customWidth="1"/>
    <col min="6663" max="6664" width="15.5" customWidth="1"/>
    <col min="6665" max="6665" width="18.5" customWidth="1"/>
    <col min="6666" max="6666" width="19.6640625" customWidth="1"/>
    <col min="6667" max="6670" width="11" customWidth="1"/>
    <col min="6913" max="6913" width="18.33203125" customWidth="1"/>
    <col min="6914" max="6914" width="50.1640625" customWidth="1"/>
    <col min="6915" max="6915" width="16.6640625" customWidth="1"/>
    <col min="6916" max="6916" width="15.33203125" customWidth="1"/>
    <col min="6917" max="6917" width="21.5" customWidth="1"/>
    <col min="6918" max="6918" width="22.5" customWidth="1"/>
    <col min="6919" max="6920" width="15.5" customWidth="1"/>
    <col min="6921" max="6921" width="18.5" customWidth="1"/>
    <col min="6922" max="6922" width="19.6640625" customWidth="1"/>
    <col min="6923" max="6926" width="11" customWidth="1"/>
    <col min="7169" max="7169" width="18.33203125" customWidth="1"/>
    <col min="7170" max="7170" width="50.1640625" customWidth="1"/>
    <col min="7171" max="7171" width="16.6640625" customWidth="1"/>
    <col min="7172" max="7172" width="15.33203125" customWidth="1"/>
    <col min="7173" max="7173" width="21.5" customWidth="1"/>
    <col min="7174" max="7174" width="22.5" customWidth="1"/>
    <col min="7175" max="7176" width="15.5" customWidth="1"/>
    <col min="7177" max="7177" width="18.5" customWidth="1"/>
    <col min="7178" max="7178" width="19.6640625" customWidth="1"/>
    <col min="7179" max="7182" width="11" customWidth="1"/>
    <col min="7425" max="7425" width="18.33203125" customWidth="1"/>
    <col min="7426" max="7426" width="50.1640625" customWidth="1"/>
    <col min="7427" max="7427" width="16.6640625" customWidth="1"/>
    <col min="7428" max="7428" width="15.33203125" customWidth="1"/>
    <col min="7429" max="7429" width="21.5" customWidth="1"/>
    <col min="7430" max="7430" width="22.5" customWidth="1"/>
    <col min="7431" max="7432" width="15.5" customWidth="1"/>
    <col min="7433" max="7433" width="18.5" customWidth="1"/>
    <col min="7434" max="7434" width="19.6640625" customWidth="1"/>
    <col min="7435" max="7438" width="11" customWidth="1"/>
    <col min="7681" max="7681" width="18.33203125" customWidth="1"/>
    <col min="7682" max="7682" width="50.1640625" customWidth="1"/>
    <col min="7683" max="7683" width="16.6640625" customWidth="1"/>
    <col min="7684" max="7684" width="15.33203125" customWidth="1"/>
    <col min="7685" max="7685" width="21.5" customWidth="1"/>
    <col min="7686" max="7686" width="22.5" customWidth="1"/>
    <col min="7687" max="7688" width="15.5" customWidth="1"/>
    <col min="7689" max="7689" width="18.5" customWidth="1"/>
    <col min="7690" max="7690" width="19.6640625" customWidth="1"/>
    <col min="7691" max="7694" width="11" customWidth="1"/>
    <col min="7937" max="7937" width="18.33203125" customWidth="1"/>
    <col min="7938" max="7938" width="50.1640625" customWidth="1"/>
    <col min="7939" max="7939" width="16.6640625" customWidth="1"/>
    <col min="7940" max="7940" width="15.33203125" customWidth="1"/>
    <col min="7941" max="7941" width="21.5" customWidth="1"/>
    <col min="7942" max="7942" width="22.5" customWidth="1"/>
    <col min="7943" max="7944" width="15.5" customWidth="1"/>
    <col min="7945" max="7945" width="18.5" customWidth="1"/>
    <col min="7946" max="7946" width="19.6640625" customWidth="1"/>
    <col min="7947" max="7950" width="11" customWidth="1"/>
    <col min="8193" max="8193" width="18.33203125" customWidth="1"/>
    <col min="8194" max="8194" width="50.1640625" customWidth="1"/>
    <col min="8195" max="8195" width="16.6640625" customWidth="1"/>
    <col min="8196" max="8196" width="15.33203125" customWidth="1"/>
    <col min="8197" max="8197" width="21.5" customWidth="1"/>
    <col min="8198" max="8198" width="22.5" customWidth="1"/>
    <col min="8199" max="8200" width="15.5" customWidth="1"/>
    <col min="8201" max="8201" width="18.5" customWidth="1"/>
    <col min="8202" max="8202" width="19.6640625" customWidth="1"/>
    <col min="8203" max="8206" width="11" customWidth="1"/>
    <col min="8449" max="8449" width="18.33203125" customWidth="1"/>
    <col min="8450" max="8450" width="50.1640625" customWidth="1"/>
    <col min="8451" max="8451" width="16.6640625" customWidth="1"/>
    <col min="8452" max="8452" width="15.33203125" customWidth="1"/>
    <col min="8453" max="8453" width="21.5" customWidth="1"/>
    <col min="8454" max="8454" width="22.5" customWidth="1"/>
    <col min="8455" max="8456" width="15.5" customWidth="1"/>
    <col min="8457" max="8457" width="18.5" customWidth="1"/>
    <col min="8458" max="8458" width="19.6640625" customWidth="1"/>
    <col min="8459" max="8462" width="11" customWidth="1"/>
    <col min="8705" max="8705" width="18.33203125" customWidth="1"/>
    <col min="8706" max="8706" width="50.1640625" customWidth="1"/>
    <col min="8707" max="8707" width="16.6640625" customWidth="1"/>
    <col min="8708" max="8708" width="15.33203125" customWidth="1"/>
    <col min="8709" max="8709" width="21.5" customWidth="1"/>
    <col min="8710" max="8710" width="22.5" customWidth="1"/>
    <col min="8711" max="8712" width="15.5" customWidth="1"/>
    <col min="8713" max="8713" width="18.5" customWidth="1"/>
    <col min="8714" max="8714" width="19.6640625" customWidth="1"/>
    <col min="8715" max="8718" width="11" customWidth="1"/>
    <col min="8961" max="8961" width="18.33203125" customWidth="1"/>
    <col min="8962" max="8962" width="50.1640625" customWidth="1"/>
    <col min="8963" max="8963" width="16.6640625" customWidth="1"/>
    <col min="8964" max="8964" width="15.33203125" customWidth="1"/>
    <col min="8965" max="8965" width="21.5" customWidth="1"/>
    <col min="8966" max="8966" width="22.5" customWidth="1"/>
    <col min="8967" max="8968" width="15.5" customWidth="1"/>
    <col min="8969" max="8969" width="18.5" customWidth="1"/>
    <col min="8970" max="8970" width="19.6640625" customWidth="1"/>
    <col min="8971" max="8974" width="11" customWidth="1"/>
    <col min="9217" max="9217" width="18.33203125" customWidth="1"/>
    <col min="9218" max="9218" width="50.1640625" customWidth="1"/>
    <col min="9219" max="9219" width="16.6640625" customWidth="1"/>
    <col min="9220" max="9220" width="15.33203125" customWidth="1"/>
    <col min="9221" max="9221" width="21.5" customWidth="1"/>
    <col min="9222" max="9222" width="22.5" customWidth="1"/>
    <col min="9223" max="9224" width="15.5" customWidth="1"/>
    <col min="9225" max="9225" width="18.5" customWidth="1"/>
    <col min="9226" max="9226" width="19.6640625" customWidth="1"/>
    <col min="9227" max="9230" width="11" customWidth="1"/>
    <col min="9473" max="9473" width="18.33203125" customWidth="1"/>
    <col min="9474" max="9474" width="50.1640625" customWidth="1"/>
    <col min="9475" max="9475" width="16.6640625" customWidth="1"/>
    <col min="9476" max="9476" width="15.33203125" customWidth="1"/>
    <col min="9477" max="9477" width="21.5" customWidth="1"/>
    <col min="9478" max="9478" width="22.5" customWidth="1"/>
    <col min="9479" max="9480" width="15.5" customWidth="1"/>
    <col min="9481" max="9481" width="18.5" customWidth="1"/>
    <col min="9482" max="9482" width="19.6640625" customWidth="1"/>
    <col min="9483" max="9486" width="11" customWidth="1"/>
    <col min="9729" max="9729" width="18.33203125" customWidth="1"/>
    <col min="9730" max="9730" width="50.1640625" customWidth="1"/>
    <col min="9731" max="9731" width="16.6640625" customWidth="1"/>
    <col min="9732" max="9732" width="15.33203125" customWidth="1"/>
    <col min="9733" max="9733" width="21.5" customWidth="1"/>
    <col min="9734" max="9734" width="22.5" customWidth="1"/>
    <col min="9735" max="9736" width="15.5" customWidth="1"/>
    <col min="9737" max="9737" width="18.5" customWidth="1"/>
    <col min="9738" max="9738" width="19.6640625" customWidth="1"/>
    <col min="9739" max="9742" width="11" customWidth="1"/>
    <col min="9985" max="9985" width="18.33203125" customWidth="1"/>
    <col min="9986" max="9986" width="50.1640625" customWidth="1"/>
    <col min="9987" max="9987" width="16.6640625" customWidth="1"/>
    <col min="9988" max="9988" width="15.33203125" customWidth="1"/>
    <col min="9989" max="9989" width="21.5" customWidth="1"/>
    <col min="9990" max="9990" width="22.5" customWidth="1"/>
    <col min="9991" max="9992" width="15.5" customWidth="1"/>
    <col min="9993" max="9993" width="18.5" customWidth="1"/>
    <col min="9994" max="9994" width="19.6640625" customWidth="1"/>
    <col min="9995" max="9998" width="11" customWidth="1"/>
    <col min="10241" max="10241" width="18.33203125" customWidth="1"/>
    <col min="10242" max="10242" width="50.1640625" customWidth="1"/>
    <col min="10243" max="10243" width="16.6640625" customWidth="1"/>
    <col min="10244" max="10244" width="15.33203125" customWidth="1"/>
    <col min="10245" max="10245" width="21.5" customWidth="1"/>
    <col min="10246" max="10246" width="22.5" customWidth="1"/>
    <col min="10247" max="10248" width="15.5" customWidth="1"/>
    <col min="10249" max="10249" width="18.5" customWidth="1"/>
    <col min="10250" max="10250" width="19.6640625" customWidth="1"/>
    <col min="10251" max="10254" width="11" customWidth="1"/>
    <col min="10497" max="10497" width="18.33203125" customWidth="1"/>
    <col min="10498" max="10498" width="50.1640625" customWidth="1"/>
    <col min="10499" max="10499" width="16.6640625" customWidth="1"/>
    <col min="10500" max="10500" width="15.33203125" customWidth="1"/>
    <col min="10501" max="10501" width="21.5" customWidth="1"/>
    <col min="10502" max="10502" width="22.5" customWidth="1"/>
    <col min="10503" max="10504" width="15.5" customWidth="1"/>
    <col min="10505" max="10505" width="18.5" customWidth="1"/>
    <col min="10506" max="10506" width="19.6640625" customWidth="1"/>
    <col min="10507" max="10510" width="11" customWidth="1"/>
    <col min="10753" max="10753" width="18.33203125" customWidth="1"/>
    <col min="10754" max="10754" width="50.1640625" customWidth="1"/>
    <col min="10755" max="10755" width="16.6640625" customWidth="1"/>
    <col min="10756" max="10756" width="15.33203125" customWidth="1"/>
    <col min="10757" max="10757" width="21.5" customWidth="1"/>
    <col min="10758" max="10758" width="22.5" customWidth="1"/>
    <col min="10759" max="10760" width="15.5" customWidth="1"/>
    <col min="10761" max="10761" width="18.5" customWidth="1"/>
    <col min="10762" max="10762" width="19.6640625" customWidth="1"/>
    <col min="10763" max="10766" width="11" customWidth="1"/>
    <col min="11009" max="11009" width="18.33203125" customWidth="1"/>
    <col min="11010" max="11010" width="50.1640625" customWidth="1"/>
    <col min="11011" max="11011" width="16.6640625" customWidth="1"/>
    <col min="11012" max="11012" width="15.33203125" customWidth="1"/>
    <col min="11013" max="11013" width="21.5" customWidth="1"/>
    <col min="11014" max="11014" width="22.5" customWidth="1"/>
    <col min="11015" max="11016" width="15.5" customWidth="1"/>
    <col min="11017" max="11017" width="18.5" customWidth="1"/>
    <col min="11018" max="11018" width="19.6640625" customWidth="1"/>
    <col min="11019" max="11022" width="11" customWidth="1"/>
    <col min="11265" max="11265" width="18.33203125" customWidth="1"/>
    <col min="11266" max="11266" width="50.1640625" customWidth="1"/>
    <col min="11267" max="11267" width="16.6640625" customWidth="1"/>
    <col min="11268" max="11268" width="15.33203125" customWidth="1"/>
    <col min="11269" max="11269" width="21.5" customWidth="1"/>
    <col min="11270" max="11270" width="22.5" customWidth="1"/>
    <col min="11271" max="11272" width="15.5" customWidth="1"/>
    <col min="11273" max="11273" width="18.5" customWidth="1"/>
    <col min="11274" max="11274" width="19.6640625" customWidth="1"/>
    <col min="11275" max="11278" width="11" customWidth="1"/>
    <col min="11521" max="11521" width="18.33203125" customWidth="1"/>
    <col min="11522" max="11522" width="50.1640625" customWidth="1"/>
    <col min="11523" max="11523" width="16.6640625" customWidth="1"/>
    <col min="11524" max="11524" width="15.33203125" customWidth="1"/>
    <col min="11525" max="11525" width="21.5" customWidth="1"/>
    <col min="11526" max="11526" width="22.5" customWidth="1"/>
    <col min="11527" max="11528" width="15.5" customWidth="1"/>
    <col min="11529" max="11529" width="18.5" customWidth="1"/>
    <col min="11530" max="11530" width="19.6640625" customWidth="1"/>
    <col min="11531" max="11534" width="11" customWidth="1"/>
    <col min="11777" max="11777" width="18.33203125" customWidth="1"/>
    <col min="11778" max="11778" width="50.1640625" customWidth="1"/>
    <col min="11779" max="11779" width="16.6640625" customWidth="1"/>
    <col min="11780" max="11780" width="15.33203125" customWidth="1"/>
    <col min="11781" max="11781" width="21.5" customWidth="1"/>
    <col min="11782" max="11782" width="22.5" customWidth="1"/>
    <col min="11783" max="11784" width="15.5" customWidth="1"/>
    <col min="11785" max="11785" width="18.5" customWidth="1"/>
    <col min="11786" max="11786" width="19.6640625" customWidth="1"/>
    <col min="11787" max="11790" width="11" customWidth="1"/>
    <col min="12033" max="12033" width="18.33203125" customWidth="1"/>
    <col min="12034" max="12034" width="50.1640625" customWidth="1"/>
    <col min="12035" max="12035" width="16.6640625" customWidth="1"/>
    <col min="12036" max="12036" width="15.33203125" customWidth="1"/>
    <col min="12037" max="12037" width="21.5" customWidth="1"/>
    <col min="12038" max="12038" width="22.5" customWidth="1"/>
    <col min="12039" max="12040" width="15.5" customWidth="1"/>
    <col min="12041" max="12041" width="18.5" customWidth="1"/>
    <col min="12042" max="12042" width="19.6640625" customWidth="1"/>
    <col min="12043" max="12046" width="11" customWidth="1"/>
    <col min="12289" max="12289" width="18.33203125" customWidth="1"/>
    <col min="12290" max="12290" width="50.1640625" customWidth="1"/>
    <col min="12291" max="12291" width="16.6640625" customWidth="1"/>
    <col min="12292" max="12292" width="15.33203125" customWidth="1"/>
    <col min="12293" max="12293" width="21.5" customWidth="1"/>
    <col min="12294" max="12294" width="22.5" customWidth="1"/>
    <col min="12295" max="12296" width="15.5" customWidth="1"/>
    <col min="12297" max="12297" width="18.5" customWidth="1"/>
    <col min="12298" max="12298" width="19.6640625" customWidth="1"/>
    <col min="12299" max="12302" width="11" customWidth="1"/>
    <col min="12545" max="12545" width="18.33203125" customWidth="1"/>
    <col min="12546" max="12546" width="50.1640625" customWidth="1"/>
    <col min="12547" max="12547" width="16.6640625" customWidth="1"/>
    <col min="12548" max="12548" width="15.33203125" customWidth="1"/>
    <col min="12549" max="12549" width="21.5" customWidth="1"/>
    <col min="12550" max="12550" width="22.5" customWidth="1"/>
    <col min="12551" max="12552" width="15.5" customWidth="1"/>
    <col min="12553" max="12553" width="18.5" customWidth="1"/>
    <col min="12554" max="12554" width="19.6640625" customWidth="1"/>
    <col min="12555" max="12558" width="11" customWidth="1"/>
    <col min="12801" max="12801" width="18.33203125" customWidth="1"/>
    <col min="12802" max="12802" width="50.1640625" customWidth="1"/>
    <col min="12803" max="12803" width="16.6640625" customWidth="1"/>
    <col min="12804" max="12804" width="15.33203125" customWidth="1"/>
    <col min="12805" max="12805" width="21.5" customWidth="1"/>
    <col min="12806" max="12806" width="22.5" customWidth="1"/>
    <col min="12807" max="12808" width="15.5" customWidth="1"/>
    <col min="12809" max="12809" width="18.5" customWidth="1"/>
    <col min="12810" max="12810" width="19.6640625" customWidth="1"/>
    <col min="12811" max="12814" width="11" customWidth="1"/>
    <col min="13057" max="13057" width="18.33203125" customWidth="1"/>
    <col min="13058" max="13058" width="50.1640625" customWidth="1"/>
    <col min="13059" max="13059" width="16.6640625" customWidth="1"/>
    <col min="13060" max="13060" width="15.33203125" customWidth="1"/>
    <col min="13061" max="13061" width="21.5" customWidth="1"/>
    <col min="13062" max="13062" width="22.5" customWidth="1"/>
    <col min="13063" max="13064" width="15.5" customWidth="1"/>
    <col min="13065" max="13065" width="18.5" customWidth="1"/>
    <col min="13066" max="13066" width="19.6640625" customWidth="1"/>
    <col min="13067" max="13070" width="11" customWidth="1"/>
    <col min="13313" max="13313" width="18.33203125" customWidth="1"/>
    <col min="13314" max="13314" width="50.1640625" customWidth="1"/>
    <col min="13315" max="13315" width="16.6640625" customWidth="1"/>
    <col min="13316" max="13316" width="15.33203125" customWidth="1"/>
    <col min="13317" max="13317" width="21.5" customWidth="1"/>
    <col min="13318" max="13318" width="22.5" customWidth="1"/>
    <col min="13319" max="13320" width="15.5" customWidth="1"/>
    <col min="13321" max="13321" width="18.5" customWidth="1"/>
    <col min="13322" max="13322" width="19.6640625" customWidth="1"/>
    <col min="13323" max="13326" width="11" customWidth="1"/>
    <col min="13569" max="13569" width="18.33203125" customWidth="1"/>
    <col min="13570" max="13570" width="50.1640625" customWidth="1"/>
    <col min="13571" max="13571" width="16.6640625" customWidth="1"/>
    <col min="13572" max="13572" width="15.33203125" customWidth="1"/>
    <col min="13573" max="13573" width="21.5" customWidth="1"/>
    <col min="13574" max="13574" width="22.5" customWidth="1"/>
    <col min="13575" max="13576" width="15.5" customWidth="1"/>
    <col min="13577" max="13577" width="18.5" customWidth="1"/>
    <col min="13578" max="13578" width="19.6640625" customWidth="1"/>
    <col min="13579" max="13582" width="11" customWidth="1"/>
    <col min="13825" max="13825" width="18.33203125" customWidth="1"/>
    <col min="13826" max="13826" width="50.1640625" customWidth="1"/>
    <col min="13827" max="13827" width="16.6640625" customWidth="1"/>
    <col min="13828" max="13828" width="15.33203125" customWidth="1"/>
    <col min="13829" max="13829" width="21.5" customWidth="1"/>
    <col min="13830" max="13830" width="22.5" customWidth="1"/>
    <col min="13831" max="13832" width="15.5" customWidth="1"/>
    <col min="13833" max="13833" width="18.5" customWidth="1"/>
    <col min="13834" max="13834" width="19.6640625" customWidth="1"/>
    <col min="13835" max="13838" width="11" customWidth="1"/>
    <col min="14081" max="14081" width="18.33203125" customWidth="1"/>
    <col min="14082" max="14082" width="50.1640625" customWidth="1"/>
    <col min="14083" max="14083" width="16.6640625" customWidth="1"/>
    <col min="14084" max="14084" width="15.33203125" customWidth="1"/>
    <col min="14085" max="14085" width="21.5" customWidth="1"/>
    <col min="14086" max="14086" width="22.5" customWidth="1"/>
    <col min="14087" max="14088" width="15.5" customWidth="1"/>
    <col min="14089" max="14089" width="18.5" customWidth="1"/>
    <col min="14090" max="14090" width="19.6640625" customWidth="1"/>
    <col min="14091" max="14094" width="11" customWidth="1"/>
    <col min="14337" max="14337" width="18.33203125" customWidth="1"/>
    <col min="14338" max="14338" width="50.1640625" customWidth="1"/>
    <col min="14339" max="14339" width="16.6640625" customWidth="1"/>
    <col min="14340" max="14340" width="15.33203125" customWidth="1"/>
    <col min="14341" max="14341" width="21.5" customWidth="1"/>
    <col min="14342" max="14342" width="22.5" customWidth="1"/>
    <col min="14343" max="14344" width="15.5" customWidth="1"/>
    <col min="14345" max="14345" width="18.5" customWidth="1"/>
    <col min="14346" max="14346" width="19.6640625" customWidth="1"/>
    <col min="14347" max="14350" width="11" customWidth="1"/>
    <col min="14593" max="14593" width="18.33203125" customWidth="1"/>
    <col min="14594" max="14594" width="50.1640625" customWidth="1"/>
    <col min="14595" max="14595" width="16.6640625" customWidth="1"/>
    <col min="14596" max="14596" width="15.33203125" customWidth="1"/>
    <col min="14597" max="14597" width="21.5" customWidth="1"/>
    <col min="14598" max="14598" width="22.5" customWidth="1"/>
    <col min="14599" max="14600" width="15.5" customWidth="1"/>
    <col min="14601" max="14601" width="18.5" customWidth="1"/>
    <col min="14602" max="14602" width="19.6640625" customWidth="1"/>
    <col min="14603" max="14606" width="11" customWidth="1"/>
    <col min="14849" max="14849" width="18.33203125" customWidth="1"/>
    <col min="14850" max="14850" width="50.1640625" customWidth="1"/>
    <col min="14851" max="14851" width="16.6640625" customWidth="1"/>
    <col min="14852" max="14852" width="15.33203125" customWidth="1"/>
    <col min="14853" max="14853" width="21.5" customWidth="1"/>
    <col min="14854" max="14854" width="22.5" customWidth="1"/>
    <col min="14855" max="14856" width="15.5" customWidth="1"/>
    <col min="14857" max="14857" width="18.5" customWidth="1"/>
    <col min="14858" max="14858" width="19.6640625" customWidth="1"/>
    <col min="14859" max="14862" width="11" customWidth="1"/>
    <col min="15105" max="15105" width="18.33203125" customWidth="1"/>
    <col min="15106" max="15106" width="50.1640625" customWidth="1"/>
    <col min="15107" max="15107" width="16.6640625" customWidth="1"/>
    <col min="15108" max="15108" width="15.33203125" customWidth="1"/>
    <col min="15109" max="15109" width="21.5" customWidth="1"/>
    <col min="15110" max="15110" width="22.5" customWidth="1"/>
    <col min="15111" max="15112" width="15.5" customWidth="1"/>
    <col min="15113" max="15113" width="18.5" customWidth="1"/>
    <col min="15114" max="15114" width="19.6640625" customWidth="1"/>
    <col min="15115" max="15118" width="11" customWidth="1"/>
    <col min="15361" max="15361" width="18.33203125" customWidth="1"/>
    <col min="15362" max="15362" width="50.1640625" customWidth="1"/>
    <col min="15363" max="15363" width="16.6640625" customWidth="1"/>
    <col min="15364" max="15364" width="15.33203125" customWidth="1"/>
    <col min="15365" max="15365" width="21.5" customWidth="1"/>
    <col min="15366" max="15366" width="22.5" customWidth="1"/>
    <col min="15367" max="15368" width="15.5" customWidth="1"/>
    <col min="15369" max="15369" width="18.5" customWidth="1"/>
    <col min="15370" max="15370" width="19.6640625" customWidth="1"/>
    <col min="15371" max="15374" width="11" customWidth="1"/>
    <col min="15617" max="15617" width="18.33203125" customWidth="1"/>
    <col min="15618" max="15618" width="50.1640625" customWidth="1"/>
    <col min="15619" max="15619" width="16.6640625" customWidth="1"/>
    <col min="15620" max="15620" width="15.33203125" customWidth="1"/>
    <col min="15621" max="15621" width="21.5" customWidth="1"/>
    <col min="15622" max="15622" width="22.5" customWidth="1"/>
    <col min="15623" max="15624" width="15.5" customWidth="1"/>
    <col min="15625" max="15625" width="18.5" customWidth="1"/>
    <col min="15626" max="15626" width="19.6640625" customWidth="1"/>
    <col min="15627" max="15630" width="11" customWidth="1"/>
    <col min="15873" max="15873" width="18.33203125" customWidth="1"/>
    <col min="15874" max="15874" width="50.1640625" customWidth="1"/>
    <col min="15875" max="15875" width="16.6640625" customWidth="1"/>
    <col min="15876" max="15876" width="15.33203125" customWidth="1"/>
    <col min="15877" max="15877" width="21.5" customWidth="1"/>
    <col min="15878" max="15878" width="22.5" customWidth="1"/>
    <col min="15879" max="15880" width="15.5" customWidth="1"/>
    <col min="15881" max="15881" width="18.5" customWidth="1"/>
    <col min="15882" max="15882" width="19.6640625" customWidth="1"/>
    <col min="15883" max="15886" width="11" customWidth="1"/>
    <col min="16129" max="16129" width="18.33203125" customWidth="1"/>
    <col min="16130" max="16130" width="50.1640625" customWidth="1"/>
    <col min="16131" max="16131" width="16.6640625" customWidth="1"/>
    <col min="16132" max="16132" width="15.33203125" customWidth="1"/>
    <col min="16133" max="16133" width="21.5" customWidth="1"/>
    <col min="16134" max="16134" width="22.5" customWidth="1"/>
    <col min="16135" max="16136" width="15.5" customWidth="1"/>
    <col min="16137" max="16137" width="18.5" customWidth="1"/>
    <col min="16138" max="16138" width="19.6640625" customWidth="1"/>
    <col min="16139" max="16142" width="11" customWidth="1"/>
  </cols>
  <sheetData>
    <row r="1" spans="1:17" s="57" customFormat="1" x14ac:dyDescent="0.2">
      <c r="I1" s="59"/>
      <c r="J1" s="59"/>
    </row>
    <row r="2" spans="1:17" s="57" customFormat="1" ht="20.25" customHeight="1" x14ac:dyDescent="0.2">
      <c r="A2" s="48"/>
      <c r="B2" s="49"/>
      <c r="C2" s="48"/>
      <c r="D2" s="48"/>
      <c r="E2" s="49"/>
      <c r="F2" s="49"/>
      <c r="G2" s="58"/>
      <c r="H2" s="49"/>
      <c r="I2" s="61" t="s">
        <v>33</v>
      </c>
      <c r="J2" s="61"/>
      <c r="K2" s="61"/>
    </row>
    <row r="3" spans="1:17" s="57" customFormat="1" ht="20.25" customHeight="1" x14ac:dyDescent="0.2">
      <c r="A3" s="48"/>
      <c r="B3" s="49"/>
      <c r="C3" s="48"/>
      <c r="D3" s="48"/>
      <c r="E3" s="49"/>
      <c r="F3" s="49"/>
      <c r="G3" s="58"/>
      <c r="H3" s="49"/>
    </row>
    <row r="4" spans="1:17" s="57" customFormat="1" ht="20.25" customHeight="1" x14ac:dyDescent="0.2">
      <c r="A4" s="65"/>
      <c r="B4" s="65"/>
      <c r="C4" s="66" t="s">
        <v>34</v>
      </c>
      <c r="D4" s="66"/>
      <c r="E4" s="66"/>
      <c r="F4" s="66"/>
      <c r="G4" s="66"/>
      <c r="H4" s="66"/>
      <c r="I4" s="66"/>
      <c r="J4" s="66"/>
      <c r="K4" s="66"/>
    </row>
    <row r="5" spans="1:17" s="57" customFormat="1" ht="20.25" customHeight="1" x14ac:dyDescent="0.2">
      <c r="A5" s="65"/>
      <c r="B5" s="65"/>
      <c r="C5" s="66" t="s">
        <v>0</v>
      </c>
      <c r="D5" s="66"/>
      <c r="E5" s="66"/>
      <c r="F5" s="66"/>
      <c r="G5" s="66"/>
      <c r="H5" s="66"/>
      <c r="I5" s="66"/>
      <c r="J5" s="66"/>
      <c r="K5" s="66"/>
    </row>
    <row r="6" spans="1:17" s="57" customFormat="1" ht="20.25" customHeight="1" x14ac:dyDescent="0.2">
      <c r="A6" s="50" t="s">
        <v>37</v>
      </c>
      <c r="B6" s="51"/>
      <c r="C6" s="55" t="s">
        <v>35</v>
      </c>
      <c r="D6" s="53"/>
      <c r="E6" s="52"/>
      <c r="F6" s="52"/>
      <c r="G6" s="52"/>
      <c r="H6" s="52"/>
      <c r="I6" s="52"/>
      <c r="J6" s="54"/>
    </row>
    <row r="7" spans="1:17" s="57" customFormat="1" ht="20.25" customHeight="1" x14ac:dyDescent="0.2">
      <c r="A7" s="53" t="s">
        <v>1</v>
      </c>
      <c r="B7" s="51"/>
      <c r="C7" s="60" t="s">
        <v>28</v>
      </c>
      <c r="D7" s="60"/>
      <c r="E7" s="60"/>
      <c r="F7" s="55" t="s">
        <v>2</v>
      </c>
      <c r="G7" s="52"/>
      <c r="H7" s="56" t="s">
        <v>35</v>
      </c>
      <c r="I7" s="52"/>
      <c r="J7" s="54"/>
    </row>
    <row r="8" spans="1:17" s="57" customFormat="1" ht="20.25" customHeight="1" x14ac:dyDescent="0.2">
      <c r="A8" s="53" t="s">
        <v>3</v>
      </c>
      <c r="B8" s="52"/>
      <c r="C8" s="56" t="s">
        <v>28</v>
      </c>
      <c r="D8" s="53"/>
      <c r="E8" s="52"/>
      <c r="F8" s="55" t="s">
        <v>4</v>
      </c>
      <c r="G8" s="52"/>
      <c r="H8" s="55" t="s">
        <v>28</v>
      </c>
      <c r="I8" s="52"/>
      <c r="J8" s="54"/>
    </row>
    <row r="9" spans="1:17" ht="19.5" customHeight="1" x14ac:dyDescent="0.2">
      <c r="A9" s="3"/>
      <c r="B9" s="4"/>
      <c r="C9" s="6"/>
      <c r="D9" s="3"/>
      <c r="E9" s="4"/>
      <c r="F9" s="6"/>
      <c r="G9" s="4"/>
      <c r="H9" s="6"/>
      <c r="I9" s="6"/>
      <c r="J9" s="4"/>
      <c r="K9" s="5"/>
    </row>
    <row r="10" spans="1:17" s="44" customFormat="1" ht="24.75" customHeight="1" x14ac:dyDescent="0.2">
      <c r="A10" s="64" t="s">
        <v>5</v>
      </c>
      <c r="B10" s="67" t="s">
        <v>6</v>
      </c>
      <c r="C10" s="68" t="s">
        <v>7</v>
      </c>
      <c r="D10" s="64" t="s">
        <v>8</v>
      </c>
      <c r="E10" s="64"/>
      <c r="F10" s="64"/>
      <c r="G10" s="64"/>
      <c r="H10" s="70" t="s">
        <v>9</v>
      </c>
      <c r="I10" s="85" t="s">
        <v>10</v>
      </c>
      <c r="J10" s="86"/>
      <c r="K10" s="70" t="s">
        <v>11</v>
      </c>
      <c r="L10" s="72" t="s">
        <v>12</v>
      </c>
      <c r="M10" s="7"/>
      <c r="N10" s="7"/>
      <c r="O10" s="8"/>
      <c r="P10" s="9"/>
      <c r="Q10" s="9"/>
    </row>
    <row r="11" spans="1:17" s="44" customFormat="1" ht="57.75" customHeight="1" x14ac:dyDescent="0.2">
      <c r="A11" s="64"/>
      <c r="B11" s="67"/>
      <c r="C11" s="68"/>
      <c r="D11" s="43" t="s">
        <v>30</v>
      </c>
      <c r="E11" s="46"/>
      <c r="F11" s="45"/>
      <c r="G11" s="47"/>
      <c r="H11" s="71"/>
      <c r="I11" s="87"/>
      <c r="J11" s="88"/>
      <c r="K11" s="71"/>
      <c r="L11" s="73"/>
      <c r="M11" s="7"/>
      <c r="N11" s="7"/>
      <c r="O11" s="8"/>
      <c r="P11" s="9"/>
      <c r="Q11" s="9"/>
    </row>
    <row r="12" spans="1:17" s="44" customFormat="1" ht="70.5" customHeight="1" x14ac:dyDescent="0.2">
      <c r="A12" s="64"/>
      <c r="B12" s="67"/>
      <c r="C12" s="68"/>
      <c r="D12" s="75">
        <v>0.6</v>
      </c>
      <c r="E12" s="77"/>
      <c r="F12" s="79"/>
      <c r="G12" s="81"/>
      <c r="H12" s="83">
        <f>SUM(D12:G13)</f>
        <v>0.6</v>
      </c>
      <c r="I12" s="41" t="s">
        <v>31</v>
      </c>
      <c r="J12" s="42" t="s">
        <v>32</v>
      </c>
      <c r="K12" s="83">
        <v>1</v>
      </c>
      <c r="L12" s="73"/>
      <c r="M12" s="7"/>
      <c r="N12" s="62" t="s">
        <v>29</v>
      </c>
      <c r="O12" s="8"/>
      <c r="P12" s="9"/>
      <c r="Q12" s="9"/>
    </row>
    <row r="13" spans="1:17" s="44" customFormat="1" ht="21.75" customHeight="1" x14ac:dyDescent="0.2">
      <c r="A13" s="64"/>
      <c r="B13" s="67"/>
      <c r="C13" s="68"/>
      <c r="D13" s="76"/>
      <c r="E13" s="78"/>
      <c r="F13" s="80"/>
      <c r="G13" s="82"/>
      <c r="H13" s="84"/>
      <c r="I13" s="10">
        <v>0.2</v>
      </c>
      <c r="J13" s="11">
        <v>0.2</v>
      </c>
      <c r="K13" s="84"/>
      <c r="L13" s="74"/>
      <c r="M13" s="7"/>
      <c r="N13" s="62"/>
      <c r="O13" s="8"/>
      <c r="P13" s="9" t="s">
        <v>13</v>
      </c>
      <c r="Q13" s="9"/>
    </row>
    <row r="14" spans="1:17" ht="35.25" customHeight="1" x14ac:dyDescent="0.2">
      <c r="A14" s="12">
        <v>1</v>
      </c>
      <c r="B14" s="13"/>
      <c r="C14" s="14"/>
      <c r="D14" s="15"/>
      <c r="E14" s="15"/>
      <c r="F14" s="16"/>
      <c r="G14" s="17"/>
      <c r="H14" s="18">
        <f>SUM(D14:G14)</f>
        <v>0</v>
      </c>
      <c r="I14" s="19"/>
      <c r="J14" s="20"/>
      <c r="K14" s="18">
        <f>SUM(H14:J14)</f>
        <v>0</v>
      </c>
      <c r="L14" s="21" t="e">
        <f>VLOOKUP(K14,'[1]GRADE &amp; GPA Table'!$A$3:$B$14,2)</f>
        <v>#N/A</v>
      </c>
      <c r="M14" s="4"/>
      <c r="N14" s="4">
        <f>+I14+J14</f>
        <v>0</v>
      </c>
      <c r="O14" s="8"/>
      <c r="P14" s="9" t="s">
        <v>14</v>
      </c>
      <c r="Q14" s="9">
        <f>COUNTIF($L$14:$L$28,"A+")</f>
        <v>0</v>
      </c>
    </row>
    <row r="15" spans="1:17" ht="26.25" customHeight="1" x14ac:dyDescent="0.2">
      <c r="A15" s="12">
        <v>2</v>
      </c>
      <c r="B15" s="13"/>
      <c r="C15" s="14"/>
      <c r="D15" s="15"/>
      <c r="E15" s="15"/>
      <c r="F15" s="16"/>
      <c r="G15" s="17"/>
      <c r="H15" s="18">
        <f t="shared" ref="H15:H28" si="0">SUM(D15:G15)</f>
        <v>0</v>
      </c>
      <c r="I15" s="22"/>
      <c r="J15" s="20"/>
      <c r="K15" s="18">
        <f>SUM(H15:J15)</f>
        <v>0</v>
      </c>
      <c r="L15" s="21" t="e">
        <f>VLOOKUP(K15,'[1]GRADE &amp; GPA Table'!$A$3:$B$14,2)</f>
        <v>#N/A</v>
      </c>
      <c r="M15" s="4"/>
      <c r="N15" s="4">
        <f t="shared" ref="N15:N28" si="1">+I15+J15</f>
        <v>0</v>
      </c>
      <c r="O15" s="8"/>
      <c r="P15" s="9" t="s">
        <v>15</v>
      </c>
      <c r="Q15" s="9">
        <f>COUNTIF($L$14:$L$28,"A")</f>
        <v>0</v>
      </c>
    </row>
    <row r="16" spans="1:17" ht="33.75" customHeight="1" x14ac:dyDescent="0.2">
      <c r="A16" s="12">
        <v>3</v>
      </c>
      <c r="B16" s="13"/>
      <c r="C16" s="14"/>
      <c r="D16" s="15"/>
      <c r="E16" s="15"/>
      <c r="F16" s="16"/>
      <c r="G16" s="17"/>
      <c r="H16" s="18">
        <f t="shared" si="0"/>
        <v>0</v>
      </c>
      <c r="I16" s="22"/>
      <c r="J16" s="20"/>
      <c r="K16" s="18">
        <f>SUM(H16:J16)</f>
        <v>0</v>
      </c>
      <c r="L16" s="21" t="e">
        <f>VLOOKUP(K16,'[1]GRADE &amp; GPA Table'!$A$3:$B$14,2)</f>
        <v>#N/A</v>
      </c>
      <c r="M16" s="4"/>
      <c r="N16" s="4">
        <f t="shared" si="1"/>
        <v>0</v>
      </c>
      <c r="O16" s="8"/>
      <c r="P16" s="9" t="s">
        <v>16</v>
      </c>
      <c r="Q16" s="9">
        <f>COUNTIF($L$14:$L$28,"A-")</f>
        <v>0</v>
      </c>
    </row>
    <row r="17" spans="1:17" ht="36" customHeight="1" x14ac:dyDescent="0.2">
      <c r="A17" s="12">
        <v>4</v>
      </c>
      <c r="B17" s="23"/>
      <c r="C17" s="24"/>
      <c r="D17" s="25"/>
      <c r="E17" s="25"/>
      <c r="F17" s="16"/>
      <c r="G17" s="17"/>
      <c r="H17" s="18">
        <f>SUM(D17:G17)</f>
        <v>0</v>
      </c>
      <c r="I17" s="26"/>
      <c r="J17" s="20"/>
      <c r="K17" s="18">
        <f>SUM(H17:J17)</f>
        <v>0</v>
      </c>
      <c r="L17" s="21" t="e">
        <f>VLOOKUP(K17,'[1]GRADE &amp; GPA Table'!$A$3:$B$14,2)</f>
        <v>#N/A</v>
      </c>
      <c r="M17" s="4"/>
      <c r="N17" s="4">
        <f t="shared" si="1"/>
        <v>0</v>
      </c>
      <c r="O17" s="8"/>
      <c r="P17" s="9" t="s">
        <v>17</v>
      </c>
      <c r="Q17" s="9">
        <f>COUNTIF($L$14:$L$28,"B+")</f>
        <v>0</v>
      </c>
    </row>
    <row r="18" spans="1:17" ht="26.25" customHeight="1" x14ac:dyDescent="0.2">
      <c r="A18" s="12">
        <v>5</v>
      </c>
      <c r="B18" s="23"/>
      <c r="C18" s="24"/>
      <c r="D18" s="25"/>
      <c r="E18" s="25"/>
      <c r="F18" s="16"/>
      <c r="G18" s="17"/>
      <c r="H18" s="18">
        <f>SUM(D18:G18)</f>
        <v>0</v>
      </c>
      <c r="I18" s="26"/>
      <c r="J18" s="20"/>
      <c r="K18" s="18">
        <f t="shared" ref="K18:K27" si="2">SUM(H18:J18)</f>
        <v>0</v>
      </c>
      <c r="L18" s="21" t="e">
        <f>VLOOKUP(K18,'[1]GRADE &amp; GPA Table'!$A$3:$B$14,2)</f>
        <v>#N/A</v>
      </c>
      <c r="M18" s="4"/>
      <c r="N18" s="4">
        <f>+I18+J18</f>
        <v>0</v>
      </c>
      <c r="O18" s="8"/>
      <c r="P18" s="9" t="s">
        <v>18</v>
      </c>
      <c r="Q18" s="9">
        <f>COUNTIF($L$14:$L$28,"B")</f>
        <v>0</v>
      </c>
    </row>
    <row r="19" spans="1:17" ht="26.25" customHeight="1" x14ac:dyDescent="0.2">
      <c r="A19" s="12">
        <v>6</v>
      </c>
      <c r="B19" s="23"/>
      <c r="C19" s="24"/>
      <c r="D19" s="25"/>
      <c r="E19" s="25"/>
      <c r="F19" s="16"/>
      <c r="G19" s="17"/>
      <c r="H19" s="18">
        <f t="shared" si="0"/>
        <v>0</v>
      </c>
      <c r="I19" s="26"/>
      <c r="J19" s="20"/>
      <c r="K19" s="18">
        <f t="shared" si="2"/>
        <v>0</v>
      </c>
      <c r="L19" s="21" t="e">
        <f>VLOOKUP(K19,'[1]GRADE &amp; GPA Table'!$A$3:$B$14,2)</f>
        <v>#N/A</v>
      </c>
      <c r="M19" s="4"/>
      <c r="N19" s="4">
        <f t="shared" si="1"/>
        <v>0</v>
      </c>
      <c r="O19" s="8"/>
      <c r="P19" s="9" t="s">
        <v>19</v>
      </c>
      <c r="Q19" s="9">
        <f>COUNTIF($L$14:$L$28,"B-")</f>
        <v>0</v>
      </c>
    </row>
    <row r="20" spans="1:17" ht="26.25" customHeight="1" x14ac:dyDescent="0.2">
      <c r="A20" s="12">
        <v>7</v>
      </c>
      <c r="B20" s="27"/>
      <c r="C20" s="28"/>
      <c r="D20" s="29"/>
      <c r="E20" s="29"/>
      <c r="F20" s="16"/>
      <c r="G20" s="17"/>
      <c r="H20" s="18">
        <f t="shared" si="0"/>
        <v>0</v>
      </c>
      <c r="I20" s="30"/>
      <c r="J20" s="20"/>
      <c r="K20" s="18">
        <f t="shared" si="2"/>
        <v>0</v>
      </c>
      <c r="L20" s="21" t="e">
        <f>VLOOKUP(K20,'[1]GRADE &amp; GPA Table'!$A$3:$B$14,2)</f>
        <v>#N/A</v>
      </c>
      <c r="M20" s="4"/>
      <c r="N20" s="4">
        <f t="shared" si="1"/>
        <v>0</v>
      </c>
      <c r="O20" s="8"/>
      <c r="P20" s="9" t="s">
        <v>20</v>
      </c>
      <c r="Q20" s="9">
        <f>COUNTIF($L$14:$L$28,"C+")</f>
        <v>0</v>
      </c>
    </row>
    <row r="21" spans="1:17" ht="26.25" customHeight="1" x14ac:dyDescent="0.2">
      <c r="A21" s="12">
        <v>8</v>
      </c>
      <c r="B21" s="31"/>
      <c r="C21" s="31"/>
      <c r="D21" s="32"/>
      <c r="E21" s="32"/>
      <c r="F21" s="32"/>
      <c r="G21" s="33"/>
      <c r="H21" s="18">
        <f t="shared" si="0"/>
        <v>0</v>
      </c>
      <c r="I21" s="34"/>
      <c r="J21" s="35"/>
      <c r="K21" s="18">
        <f t="shared" si="2"/>
        <v>0</v>
      </c>
      <c r="L21" s="21" t="e">
        <f>VLOOKUP(K21,'[1]GRADE &amp; GPA Table'!$A$3:$B$14,2)</f>
        <v>#N/A</v>
      </c>
      <c r="M21" s="4"/>
      <c r="N21" s="4">
        <f t="shared" si="1"/>
        <v>0</v>
      </c>
      <c r="O21" s="8"/>
      <c r="P21" s="9" t="s">
        <v>21</v>
      </c>
      <c r="Q21" s="9">
        <f>COUNTIF($L$14:$L$28,"C")</f>
        <v>0</v>
      </c>
    </row>
    <row r="22" spans="1:17" ht="26.25" customHeight="1" x14ac:dyDescent="0.2">
      <c r="A22" s="12">
        <v>9</v>
      </c>
      <c r="B22" s="31"/>
      <c r="C22" s="31"/>
      <c r="D22" s="32"/>
      <c r="E22" s="32"/>
      <c r="F22" s="32"/>
      <c r="G22" s="33"/>
      <c r="H22" s="18">
        <f t="shared" si="0"/>
        <v>0</v>
      </c>
      <c r="I22" s="34"/>
      <c r="J22" s="35"/>
      <c r="K22" s="18">
        <f t="shared" si="2"/>
        <v>0</v>
      </c>
      <c r="L22" s="21" t="e">
        <f>VLOOKUP(K22,'[1]GRADE &amp; GPA Table'!$A$3:$B$14,2)</f>
        <v>#N/A</v>
      </c>
      <c r="M22" s="4"/>
      <c r="N22" s="4">
        <f t="shared" si="1"/>
        <v>0</v>
      </c>
      <c r="O22" s="8"/>
      <c r="P22" s="9" t="s">
        <v>22</v>
      </c>
      <c r="Q22" s="9">
        <f>COUNTIF($L$14:$L$28,"C-")</f>
        <v>0</v>
      </c>
    </row>
    <row r="23" spans="1:17" ht="26.25" customHeight="1" x14ac:dyDescent="0.2">
      <c r="A23" s="12">
        <v>10</v>
      </c>
      <c r="B23" s="31"/>
      <c r="C23" s="31"/>
      <c r="D23" s="32"/>
      <c r="E23" s="32"/>
      <c r="F23" s="32"/>
      <c r="G23" s="33"/>
      <c r="H23" s="18">
        <f t="shared" si="0"/>
        <v>0</v>
      </c>
      <c r="I23" s="34"/>
      <c r="J23" s="35"/>
      <c r="K23" s="18">
        <f t="shared" si="2"/>
        <v>0</v>
      </c>
      <c r="L23" s="21" t="e">
        <f>VLOOKUP(K23,'[1]GRADE &amp; GPA Table'!$A$3:$B$14,2)</f>
        <v>#N/A</v>
      </c>
      <c r="M23" s="4"/>
      <c r="N23" s="4">
        <f t="shared" si="1"/>
        <v>0</v>
      </c>
      <c r="O23" s="8"/>
      <c r="P23" s="9" t="s">
        <v>23</v>
      </c>
      <c r="Q23" s="9">
        <f>COUNTIF($L$14:$L$28,"D+")</f>
        <v>0</v>
      </c>
    </row>
    <row r="24" spans="1:17" ht="26.25" customHeight="1" x14ac:dyDescent="0.2">
      <c r="A24" s="12">
        <v>11</v>
      </c>
      <c r="B24" s="31"/>
      <c r="C24" s="36"/>
      <c r="D24" s="32"/>
      <c r="E24" s="32"/>
      <c r="F24" s="32"/>
      <c r="G24" s="33"/>
      <c r="H24" s="18">
        <f t="shared" si="0"/>
        <v>0</v>
      </c>
      <c r="I24" s="34"/>
      <c r="J24" s="35"/>
      <c r="K24" s="18">
        <f t="shared" si="2"/>
        <v>0</v>
      </c>
      <c r="L24" s="21" t="e">
        <f>VLOOKUP(K24,'[1]GRADE &amp; GPA Table'!$A$3:$B$14,2)</f>
        <v>#N/A</v>
      </c>
      <c r="M24" s="4"/>
      <c r="N24" s="4">
        <f t="shared" si="1"/>
        <v>0</v>
      </c>
      <c r="O24" s="8"/>
      <c r="P24" s="9" t="s">
        <v>24</v>
      </c>
      <c r="Q24" s="9">
        <f>COUNTIF($L$14:$L$28,"D")</f>
        <v>0</v>
      </c>
    </row>
    <row r="25" spans="1:17" ht="26.25" customHeight="1" x14ac:dyDescent="0.2">
      <c r="A25" s="12">
        <v>12</v>
      </c>
      <c r="B25" s="31"/>
      <c r="C25" s="31"/>
      <c r="D25" s="32"/>
      <c r="E25" s="32"/>
      <c r="F25" s="32"/>
      <c r="G25" s="33"/>
      <c r="H25" s="18">
        <f t="shared" si="0"/>
        <v>0</v>
      </c>
      <c r="I25" s="34"/>
      <c r="J25" s="35"/>
      <c r="K25" s="18">
        <f>SUM(H25:J25)</f>
        <v>0</v>
      </c>
      <c r="L25" s="21" t="e">
        <f>VLOOKUP(K25,'[1]GRADE &amp; GPA Table'!$A$3:$B$14,2)</f>
        <v>#N/A</v>
      </c>
      <c r="M25" s="4"/>
      <c r="N25" s="4">
        <f t="shared" si="1"/>
        <v>0</v>
      </c>
      <c r="O25" s="8"/>
      <c r="P25" s="9" t="s">
        <v>25</v>
      </c>
      <c r="Q25" s="9">
        <f>COUNTIF($L$14:$L$28,"F")</f>
        <v>0</v>
      </c>
    </row>
    <row r="26" spans="1:17" ht="26.25" customHeight="1" thickBot="1" x14ac:dyDescent="0.25">
      <c r="A26" s="12">
        <v>13</v>
      </c>
      <c r="B26" s="31"/>
      <c r="C26" s="31"/>
      <c r="D26" s="32"/>
      <c r="E26" s="32"/>
      <c r="F26" s="32"/>
      <c r="G26" s="33"/>
      <c r="H26" s="18">
        <f t="shared" si="0"/>
        <v>0</v>
      </c>
      <c r="I26" s="34"/>
      <c r="J26" s="35"/>
      <c r="K26" s="18">
        <f t="shared" si="2"/>
        <v>0</v>
      </c>
      <c r="L26" s="21" t="e">
        <f>VLOOKUP(K26,'[1]GRADE &amp; GPA Table'!$A$3:$B$14,2)</f>
        <v>#N/A</v>
      </c>
      <c r="M26" s="4"/>
      <c r="N26" s="4">
        <f t="shared" si="1"/>
        <v>0</v>
      </c>
      <c r="O26" s="8"/>
      <c r="P26" s="9"/>
      <c r="Q26" s="37">
        <f>SUM(Q14:Q25)</f>
        <v>0</v>
      </c>
    </row>
    <row r="27" spans="1:17" ht="26.25" customHeight="1" x14ac:dyDescent="0.2">
      <c r="A27" s="12">
        <v>14</v>
      </c>
      <c r="B27" s="38"/>
      <c r="C27" s="38"/>
      <c r="D27" s="32"/>
      <c r="E27" s="32"/>
      <c r="F27" s="32"/>
      <c r="G27" s="33"/>
      <c r="H27" s="18">
        <f t="shared" si="0"/>
        <v>0</v>
      </c>
      <c r="I27" s="34"/>
      <c r="J27" s="35"/>
      <c r="K27" s="18">
        <f t="shared" si="2"/>
        <v>0</v>
      </c>
      <c r="L27" s="21" t="e">
        <f>VLOOKUP(K27,'[1]GRADE &amp; GPA Table'!$A$3:$B$14,2)</f>
        <v>#N/A</v>
      </c>
      <c r="M27" s="4"/>
      <c r="N27" s="4">
        <f t="shared" si="1"/>
        <v>0</v>
      </c>
      <c r="O27" s="8"/>
      <c r="P27" s="9"/>
      <c r="Q27" s="9"/>
    </row>
    <row r="28" spans="1:17" ht="26.25" customHeight="1" x14ac:dyDescent="0.2">
      <c r="A28" s="12">
        <v>15</v>
      </c>
      <c r="B28" s="38"/>
      <c r="C28" s="38"/>
      <c r="D28" s="32"/>
      <c r="E28" s="32"/>
      <c r="F28" s="32"/>
      <c r="G28" s="33"/>
      <c r="H28" s="18">
        <f t="shared" si="0"/>
        <v>0</v>
      </c>
      <c r="I28" s="34"/>
      <c r="J28" s="35"/>
      <c r="K28" s="18">
        <f>SUM(H28:J28)</f>
        <v>0</v>
      </c>
      <c r="L28" s="21" t="e">
        <f>VLOOKUP(K28,'[1]GRADE &amp; GPA Table'!$A$3:$B$14,2)</f>
        <v>#N/A</v>
      </c>
      <c r="M28" s="4"/>
      <c r="N28" s="4">
        <f t="shared" si="1"/>
        <v>0</v>
      </c>
      <c r="O28" s="8"/>
      <c r="P28" s="9"/>
      <c r="Q28" s="9"/>
    </row>
    <row r="29" spans="1:17" ht="20" customHeight="1" x14ac:dyDescent="0.2">
      <c r="A29" s="63" t="s">
        <v>26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7" ht="20" customHeight="1" x14ac:dyDescent="0.2">
      <c r="A30" s="1"/>
      <c r="B30" s="1"/>
      <c r="C30" s="1"/>
      <c r="D30" s="1"/>
      <c r="E30" s="2"/>
      <c r="F30" s="2"/>
      <c r="G30" s="2"/>
      <c r="H30" s="2"/>
      <c r="I30" s="2"/>
      <c r="J30" s="2"/>
      <c r="K30" s="39"/>
    </row>
    <row r="31" spans="1:17" ht="20" customHeight="1" x14ac:dyDescent="0.2">
      <c r="A31" s="1"/>
      <c r="B31" s="1" t="s">
        <v>27</v>
      </c>
      <c r="C31" s="1"/>
      <c r="D31" s="1"/>
      <c r="E31" s="2"/>
      <c r="F31" s="2"/>
      <c r="G31" s="2"/>
      <c r="H31" s="2"/>
      <c r="I31" s="2"/>
      <c r="J31" s="2"/>
      <c r="K31" s="39"/>
    </row>
    <row r="32" spans="1:17" ht="20" customHeight="1" x14ac:dyDescent="0.2">
      <c r="A32" s="1"/>
      <c r="B32" s="1"/>
      <c r="C32" s="1"/>
      <c r="D32" s="1"/>
      <c r="E32" s="2"/>
      <c r="F32" s="2"/>
      <c r="G32" s="2"/>
      <c r="H32" s="2"/>
      <c r="I32" s="2"/>
      <c r="J32" s="2"/>
      <c r="K32" s="39"/>
    </row>
    <row r="33" spans="1:11" ht="20" customHeight="1" x14ac:dyDescent="0.2">
      <c r="A33" s="1"/>
      <c r="B33" s="1"/>
      <c r="C33" s="1"/>
      <c r="D33" s="1"/>
      <c r="E33" s="2"/>
      <c r="F33" s="2"/>
      <c r="G33" s="2"/>
      <c r="H33" s="2"/>
      <c r="I33" s="2"/>
      <c r="J33" s="2"/>
      <c r="K33" s="39"/>
    </row>
    <row r="34" spans="1:11" ht="20" customHeight="1" x14ac:dyDescent="0.2">
      <c r="A34" s="1"/>
      <c r="B34" s="1"/>
      <c r="C34" s="1"/>
      <c r="D34" s="1"/>
      <c r="E34" s="2"/>
      <c r="F34" s="2"/>
      <c r="G34" s="2"/>
      <c r="H34" s="2"/>
      <c r="I34" s="2"/>
      <c r="J34" s="2"/>
      <c r="K34" s="39"/>
    </row>
    <row r="35" spans="1:11" ht="20" customHeight="1" x14ac:dyDescent="0.2">
      <c r="A35" s="1"/>
      <c r="B35" s="1"/>
      <c r="C35" s="1"/>
      <c r="D35" s="1"/>
      <c r="E35" s="2"/>
      <c r="F35" s="2"/>
      <c r="G35" s="2"/>
      <c r="H35" s="2"/>
      <c r="I35" s="2"/>
      <c r="J35" s="2"/>
      <c r="K35" s="39"/>
    </row>
    <row r="36" spans="1:11" ht="20" customHeight="1" x14ac:dyDescent="0.2">
      <c r="A36" s="1"/>
      <c r="B36" s="1"/>
      <c r="C36" s="1"/>
      <c r="D36" s="1"/>
      <c r="E36" s="2"/>
      <c r="F36" s="2"/>
      <c r="G36" s="2"/>
      <c r="H36" s="2"/>
      <c r="I36" s="2"/>
      <c r="J36" s="2"/>
      <c r="K36" s="39"/>
    </row>
    <row r="37" spans="1:11" ht="20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69" t="s">
        <v>36</v>
      </c>
      <c r="K38" s="69"/>
    </row>
    <row r="39" spans="1:1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</sheetData>
  <mergeCells count="23">
    <mergeCell ref="J38:K38"/>
    <mergeCell ref="K10:K11"/>
    <mergeCell ref="L10:L13"/>
    <mergeCell ref="D12:D13"/>
    <mergeCell ref="E12:E13"/>
    <mergeCell ref="F12:F13"/>
    <mergeCell ref="G12:G13"/>
    <mergeCell ref="H12:H13"/>
    <mergeCell ref="K12:K13"/>
    <mergeCell ref="D10:G10"/>
    <mergeCell ref="H10:H11"/>
    <mergeCell ref="I10:J11"/>
    <mergeCell ref="I1:J1"/>
    <mergeCell ref="C7:E7"/>
    <mergeCell ref="I2:K2"/>
    <mergeCell ref="N12:N13"/>
    <mergeCell ref="A29:K29"/>
    <mergeCell ref="A10:A13"/>
    <mergeCell ref="A4:B5"/>
    <mergeCell ref="C4:K4"/>
    <mergeCell ref="B10:B13"/>
    <mergeCell ref="C10:C13"/>
    <mergeCell ref="C5:K5"/>
  </mergeCells>
  <pageMargins left="0.7" right="0.7" top="0.75" bottom="0.75" header="0.3" footer="0.3"/>
  <pageSetup paperSize="9" scale="37" orientation="portrait" horizontalDpi="4294967293" verticalDpi="0" r:id="rId1"/>
  <colBreaks count="1" manualBreakCount="1">
    <brk id="11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9E1C-273A-427D-9B36-C8104DBFE304}">
  <dimension ref="A1:Q39"/>
  <sheetViews>
    <sheetView zoomScale="75" zoomScaleNormal="75" workbookViewId="0">
      <selection activeCell="C22" sqref="C22"/>
    </sheetView>
  </sheetViews>
  <sheetFormatPr baseColWidth="10" defaultColWidth="8.83203125" defaultRowHeight="15" x14ac:dyDescent="0.2"/>
  <cols>
    <col min="1" max="1" width="9.1640625"/>
    <col min="2" max="2" width="24.5" customWidth="1"/>
    <col min="3" max="3" width="50.1640625" customWidth="1"/>
    <col min="4" max="7" width="17.83203125" customWidth="1"/>
    <col min="8" max="8" width="19.6640625" customWidth="1"/>
    <col min="9" max="9" width="15.5" customWidth="1"/>
    <col min="10" max="10" width="18.5" customWidth="1"/>
    <col min="11" max="11" width="21.5" customWidth="1"/>
    <col min="12" max="12" width="12.83203125" customWidth="1"/>
    <col min="13" max="13" width="11" customWidth="1"/>
    <col min="14" max="14" width="16.33203125" customWidth="1"/>
    <col min="15" max="256" width="9.1640625"/>
    <col min="257" max="257" width="18.33203125" customWidth="1"/>
    <col min="258" max="258" width="50.1640625" customWidth="1"/>
    <col min="259" max="259" width="16.6640625" customWidth="1"/>
    <col min="260" max="260" width="15.33203125" customWidth="1"/>
    <col min="261" max="261" width="21.5" customWidth="1"/>
    <col min="262" max="262" width="22.5" customWidth="1"/>
    <col min="263" max="264" width="15.5" customWidth="1"/>
    <col min="265" max="265" width="18.5" customWidth="1"/>
    <col min="266" max="266" width="19.6640625" customWidth="1"/>
    <col min="267" max="270" width="11" customWidth="1"/>
    <col min="271" max="512" width="9.1640625"/>
    <col min="513" max="513" width="18.33203125" customWidth="1"/>
    <col min="514" max="514" width="50.1640625" customWidth="1"/>
    <col min="515" max="515" width="16.6640625" customWidth="1"/>
    <col min="516" max="516" width="15.33203125" customWidth="1"/>
    <col min="517" max="517" width="21.5" customWidth="1"/>
    <col min="518" max="518" width="22.5" customWidth="1"/>
    <col min="519" max="520" width="15.5" customWidth="1"/>
    <col min="521" max="521" width="18.5" customWidth="1"/>
    <col min="522" max="522" width="19.6640625" customWidth="1"/>
    <col min="523" max="526" width="11" customWidth="1"/>
    <col min="527" max="768" width="9.1640625"/>
    <col min="769" max="769" width="18.33203125" customWidth="1"/>
    <col min="770" max="770" width="50.1640625" customWidth="1"/>
    <col min="771" max="771" width="16.6640625" customWidth="1"/>
    <col min="772" max="772" width="15.33203125" customWidth="1"/>
    <col min="773" max="773" width="21.5" customWidth="1"/>
    <col min="774" max="774" width="22.5" customWidth="1"/>
    <col min="775" max="776" width="15.5" customWidth="1"/>
    <col min="777" max="777" width="18.5" customWidth="1"/>
    <col min="778" max="778" width="19.6640625" customWidth="1"/>
    <col min="779" max="782" width="11" customWidth="1"/>
    <col min="783" max="1024" width="9.1640625"/>
    <col min="1025" max="1025" width="18.33203125" customWidth="1"/>
    <col min="1026" max="1026" width="50.1640625" customWidth="1"/>
    <col min="1027" max="1027" width="16.6640625" customWidth="1"/>
    <col min="1028" max="1028" width="15.33203125" customWidth="1"/>
    <col min="1029" max="1029" width="21.5" customWidth="1"/>
    <col min="1030" max="1030" width="22.5" customWidth="1"/>
    <col min="1031" max="1032" width="15.5" customWidth="1"/>
    <col min="1033" max="1033" width="18.5" customWidth="1"/>
    <col min="1034" max="1034" width="19.6640625" customWidth="1"/>
    <col min="1035" max="1038" width="11" customWidth="1"/>
    <col min="1039" max="1280" width="9.1640625"/>
    <col min="1281" max="1281" width="18.33203125" customWidth="1"/>
    <col min="1282" max="1282" width="50.1640625" customWidth="1"/>
    <col min="1283" max="1283" width="16.6640625" customWidth="1"/>
    <col min="1284" max="1284" width="15.33203125" customWidth="1"/>
    <col min="1285" max="1285" width="21.5" customWidth="1"/>
    <col min="1286" max="1286" width="22.5" customWidth="1"/>
    <col min="1287" max="1288" width="15.5" customWidth="1"/>
    <col min="1289" max="1289" width="18.5" customWidth="1"/>
    <col min="1290" max="1290" width="19.6640625" customWidth="1"/>
    <col min="1291" max="1294" width="11" customWidth="1"/>
    <col min="1295" max="1536" width="9.1640625"/>
    <col min="1537" max="1537" width="18.33203125" customWidth="1"/>
    <col min="1538" max="1538" width="50.1640625" customWidth="1"/>
    <col min="1539" max="1539" width="16.6640625" customWidth="1"/>
    <col min="1540" max="1540" width="15.33203125" customWidth="1"/>
    <col min="1541" max="1541" width="21.5" customWidth="1"/>
    <col min="1542" max="1542" width="22.5" customWidth="1"/>
    <col min="1543" max="1544" width="15.5" customWidth="1"/>
    <col min="1545" max="1545" width="18.5" customWidth="1"/>
    <col min="1546" max="1546" width="19.6640625" customWidth="1"/>
    <col min="1547" max="1550" width="11" customWidth="1"/>
    <col min="1551" max="1792" width="9.1640625"/>
    <col min="1793" max="1793" width="18.33203125" customWidth="1"/>
    <col min="1794" max="1794" width="50.1640625" customWidth="1"/>
    <col min="1795" max="1795" width="16.6640625" customWidth="1"/>
    <col min="1796" max="1796" width="15.33203125" customWidth="1"/>
    <col min="1797" max="1797" width="21.5" customWidth="1"/>
    <col min="1798" max="1798" width="22.5" customWidth="1"/>
    <col min="1799" max="1800" width="15.5" customWidth="1"/>
    <col min="1801" max="1801" width="18.5" customWidth="1"/>
    <col min="1802" max="1802" width="19.6640625" customWidth="1"/>
    <col min="1803" max="1806" width="11" customWidth="1"/>
    <col min="1807" max="2048" width="9.1640625"/>
    <col min="2049" max="2049" width="18.33203125" customWidth="1"/>
    <col min="2050" max="2050" width="50.1640625" customWidth="1"/>
    <col min="2051" max="2051" width="16.6640625" customWidth="1"/>
    <col min="2052" max="2052" width="15.33203125" customWidth="1"/>
    <col min="2053" max="2053" width="21.5" customWidth="1"/>
    <col min="2054" max="2054" width="22.5" customWidth="1"/>
    <col min="2055" max="2056" width="15.5" customWidth="1"/>
    <col min="2057" max="2057" width="18.5" customWidth="1"/>
    <col min="2058" max="2058" width="19.6640625" customWidth="1"/>
    <col min="2059" max="2062" width="11" customWidth="1"/>
    <col min="2063" max="2304" width="9.1640625"/>
    <col min="2305" max="2305" width="18.33203125" customWidth="1"/>
    <col min="2306" max="2306" width="50.1640625" customWidth="1"/>
    <col min="2307" max="2307" width="16.6640625" customWidth="1"/>
    <col min="2308" max="2308" width="15.33203125" customWidth="1"/>
    <col min="2309" max="2309" width="21.5" customWidth="1"/>
    <col min="2310" max="2310" width="22.5" customWidth="1"/>
    <col min="2311" max="2312" width="15.5" customWidth="1"/>
    <col min="2313" max="2313" width="18.5" customWidth="1"/>
    <col min="2314" max="2314" width="19.6640625" customWidth="1"/>
    <col min="2315" max="2318" width="11" customWidth="1"/>
    <col min="2319" max="2560" width="9.1640625"/>
    <col min="2561" max="2561" width="18.33203125" customWidth="1"/>
    <col min="2562" max="2562" width="50.1640625" customWidth="1"/>
    <col min="2563" max="2563" width="16.6640625" customWidth="1"/>
    <col min="2564" max="2564" width="15.33203125" customWidth="1"/>
    <col min="2565" max="2565" width="21.5" customWidth="1"/>
    <col min="2566" max="2566" width="22.5" customWidth="1"/>
    <col min="2567" max="2568" width="15.5" customWidth="1"/>
    <col min="2569" max="2569" width="18.5" customWidth="1"/>
    <col min="2570" max="2570" width="19.6640625" customWidth="1"/>
    <col min="2571" max="2574" width="11" customWidth="1"/>
    <col min="2575" max="2816" width="9.1640625"/>
    <col min="2817" max="2817" width="18.33203125" customWidth="1"/>
    <col min="2818" max="2818" width="50.1640625" customWidth="1"/>
    <col min="2819" max="2819" width="16.6640625" customWidth="1"/>
    <col min="2820" max="2820" width="15.33203125" customWidth="1"/>
    <col min="2821" max="2821" width="21.5" customWidth="1"/>
    <col min="2822" max="2822" width="22.5" customWidth="1"/>
    <col min="2823" max="2824" width="15.5" customWidth="1"/>
    <col min="2825" max="2825" width="18.5" customWidth="1"/>
    <col min="2826" max="2826" width="19.6640625" customWidth="1"/>
    <col min="2827" max="2830" width="11" customWidth="1"/>
    <col min="2831" max="3072" width="9.1640625"/>
    <col min="3073" max="3073" width="18.33203125" customWidth="1"/>
    <col min="3074" max="3074" width="50.1640625" customWidth="1"/>
    <col min="3075" max="3075" width="16.6640625" customWidth="1"/>
    <col min="3076" max="3076" width="15.33203125" customWidth="1"/>
    <col min="3077" max="3077" width="21.5" customWidth="1"/>
    <col min="3078" max="3078" width="22.5" customWidth="1"/>
    <col min="3079" max="3080" width="15.5" customWidth="1"/>
    <col min="3081" max="3081" width="18.5" customWidth="1"/>
    <col min="3082" max="3082" width="19.6640625" customWidth="1"/>
    <col min="3083" max="3086" width="11" customWidth="1"/>
    <col min="3087" max="3328" width="9.1640625"/>
    <col min="3329" max="3329" width="18.33203125" customWidth="1"/>
    <col min="3330" max="3330" width="50.1640625" customWidth="1"/>
    <col min="3331" max="3331" width="16.6640625" customWidth="1"/>
    <col min="3332" max="3332" width="15.33203125" customWidth="1"/>
    <col min="3333" max="3333" width="21.5" customWidth="1"/>
    <col min="3334" max="3334" width="22.5" customWidth="1"/>
    <col min="3335" max="3336" width="15.5" customWidth="1"/>
    <col min="3337" max="3337" width="18.5" customWidth="1"/>
    <col min="3338" max="3338" width="19.6640625" customWidth="1"/>
    <col min="3339" max="3342" width="11" customWidth="1"/>
    <col min="3343" max="3584" width="9.1640625"/>
    <col min="3585" max="3585" width="18.33203125" customWidth="1"/>
    <col min="3586" max="3586" width="50.1640625" customWidth="1"/>
    <col min="3587" max="3587" width="16.6640625" customWidth="1"/>
    <col min="3588" max="3588" width="15.33203125" customWidth="1"/>
    <col min="3589" max="3589" width="21.5" customWidth="1"/>
    <col min="3590" max="3590" width="22.5" customWidth="1"/>
    <col min="3591" max="3592" width="15.5" customWidth="1"/>
    <col min="3593" max="3593" width="18.5" customWidth="1"/>
    <col min="3594" max="3594" width="19.6640625" customWidth="1"/>
    <col min="3595" max="3598" width="11" customWidth="1"/>
    <col min="3599" max="3840" width="9.1640625"/>
    <col min="3841" max="3841" width="18.33203125" customWidth="1"/>
    <col min="3842" max="3842" width="50.1640625" customWidth="1"/>
    <col min="3843" max="3843" width="16.6640625" customWidth="1"/>
    <col min="3844" max="3844" width="15.33203125" customWidth="1"/>
    <col min="3845" max="3845" width="21.5" customWidth="1"/>
    <col min="3846" max="3846" width="22.5" customWidth="1"/>
    <col min="3847" max="3848" width="15.5" customWidth="1"/>
    <col min="3849" max="3849" width="18.5" customWidth="1"/>
    <col min="3850" max="3850" width="19.6640625" customWidth="1"/>
    <col min="3851" max="3854" width="11" customWidth="1"/>
    <col min="3855" max="4096" width="9.1640625"/>
    <col min="4097" max="4097" width="18.33203125" customWidth="1"/>
    <col min="4098" max="4098" width="50.1640625" customWidth="1"/>
    <col min="4099" max="4099" width="16.6640625" customWidth="1"/>
    <col min="4100" max="4100" width="15.33203125" customWidth="1"/>
    <col min="4101" max="4101" width="21.5" customWidth="1"/>
    <col min="4102" max="4102" width="22.5" customWidth="1"/>
    <col min="4103" max="4104" width="15.5" customWidth="1"/>
    <col min="4105" max="4105" width="18.5" customWidth="1"/>
    <col min="4106" max="4106" width="19.6640625" customWidth="1"/>
    <col min="4107" max="4110" width="11" customWidth="1"/>
    <col min="4111" max="4352" width="9.1640625"/>
    <col min="4353" max="4353" width="18.33203125" customWidth="1"/>
    <col min="4354" max="4354" width="50.1640625" customWidth="1"/>
    <col min="4355" max="4355" width="16.6640625" customWidth="1"/>
    <col min="4356" max="4356" width="15.33203125" customWidth="1"/>
    <col min="4357" max="4357" width="21.5" customWidth="1"/>
    <col min="4358" max="4358" width="22.5" customWidth="1"/>
    <col min="4359" max="4360" width="15.5" customWidth="1"/>
    <col min="4361" max="4361" width="18.5" customWidth="1"/>
    <col min="4362" max="4362" width="19.6640625" customWidth="1"/>
    <col min="4363" max="4366" width="11" customWidth="1"/>
    <col min="4367" max="4608" width="9.1640625"/>
    <col min="4609" max="4609" width="18.33203125" customWidth="1"/>
    <col min="4610" max="4610" width="50.1640625" customWidth="1"/>
    <col min="4611" max="4611" width="16.6640625" customWidth="1"/>
    <col min="4612" max="4612" width="15.33203125" customWidth="1"/>
    <col min="4613" max="4613" width="21.5" customWidth="1"/>
    <col min="4614" max="4614" width="22.5" customWidth="1"/>
    <col min="4615" max="4616" width="15.5" customWidth="1"/>
    <col min="4617" max="4617" width="18.5" customWidth="1"/>
    <col min="4618" max="4618" width="19.6640625" customWidth="1"/>
    <col min="4619" max="4622" width="11" customWidth="1"/>
    <col min="4623" max="4864" width="9.1640625"/>
    <col min="4865" max="4865" width="18.33203125" customWidth="1"/>
    <col min="4866" max="4866" width="50.1640625" customWidth="1"/>
    <col min="4867" max="4867" width="16.6640625" customWidth="1"/>
    <col min="4868" max="4868" width="15.33203125" customWidth="1"/>
    <col min="4869" max="4869" width="21.5" customWidth="1"/>
    <col min="4870" max="4870" width="22.5" customWidth="1"/>
    <col min="4871" max="4872" width="15.5" customWidth="1"/>
    <col min="4873" max="4873" width="18.5" customWidth="1"/>
    <col min="4874" max="4874" width="19.6640625" customWidth="1"/>
    <col min="4875" max="4878" width="11" customWidth="1"/>
    <col min="4879" max="5120" width="9.1640625"/>
    <col min="5121" max="5121" width="18.33203125" customWidth="1"/>
    <col min="5122" max="5122" width="50.1640625" customWidth="1"/>
    <col min="5123" max="5123" width="16.6640625" customWidth="1"/>
    <col min="5124" max="5124" width="15.33203125" customWidth="1"/>
    <col min="5125" max="5125" width="21.5" customWidth="1"/>
    <col min="5126" max="5126" width="22.5" customWidth="1"/>
    <col min="5127" max="5128" width="15.5" customWidth="1"/>
    <col min="5129" max="5129" width="18.5" customWidth="1"/>
    <col min="5130" max="5130" width="19.6640625" customWidth="1"/>
    <col min="5131" max="5134" width="11" customWidth="1"/>
    <col min="5135" max="5376" width="9.1640625"/>
    <col min="5377" max="5377" width="18.33203125" customWidth="1"/>
    <col min="5378" max="5378" width="50.1640625" customWidth="1"/>
    <col min="5379" max="5379" width="16.6640625" customWidth="1"/>
    <col min="5380" max="5380" width="15.33203125" customWidth="1"/>
    <col min="5381" max="5381" width="21.5" customWidth="1"/>
    <col min="5382" max="5382" width="22.5" customWidth="1"/>
    <col min="5383" max="5384" width="15.5" customWidth="1"/>
    <col min="5385" max="5385" width="18.5" customWidth="1"/>
    <col min="5386" max="5386" width="19.6640625" customWidth="1"/>
    <col min="5387" max="5390" width="11" customWidth="1"/>
    <col min="5391" max="5632" width="9.1640625"/>
    <col min="5633" max="5633" width="18.33203125" customWidth="1"/>
    <col min="5634" max="5634" width="50.1640625" customWidth="1"/>
    <col min="5635" max="5635" width="16.6640625" customWidth="1"/>
    <col min="5636" max="5636" width="15.33203125" customWidth="1"/>
    <col min="5637" max="5637" width="21.5" customWidth="1"/>
    <col min="5638" max="5638" width="22.5" customWidth="1"/>
    <col min="5639" max="5640" width="15.5" customWidth="1"/>
    <col min="5641" max="5641" width="18.5" customWidth="1"/>
    <col min="5642" max="5642" width="19.6640625" customWidth="1"/>
    <col min="5643" max="5646" width="11" customWidth="1"/>
    <col min="5647" max="5888" width="9.1640625"/>
    <col min="5889" max="5889" width="18.33203125" customWidth="1"/>
    <col min="5890" max="5890" width="50.1640625" customWidth="1"/>
    <col min="5891" max="5891" width="16.6640625" customWidth="1"/>
    <col min="5892" max="5892" width="15.33203125" customWidth="1"/>
    <col min="5893" max="5893" width="21.5" customWidth="1"/>
    <col min="5894" max="5894" width="22.5" customWidth="1"/>
    <col min="5895" max="5896" width="15.5" customWidth="1"/>
    <col min="5897" max="5897" width="18.5" customWidth="1"/>
    <col min="5898" max="5898" width="19.6640625" customWidth="1"/>
    <col min="5899" max="5902" width="11" customWidth="1"/>
    <col min="5903" max="6144" width="9.1640625"/>
    <col min="6145" max="6145" width="18.33203125" customWidth="1"/>
    <col min="6146" max="6146" width="50.1640625" customWidth="1"/>
    <col min="6147" max="6147" width="16.6640625" customWidth="1"/>
    <col min="6148" max="6148" width="15.33203125" customWidth="1"/>
    <col min="6149" max="6149" width="21.5" customWidth="1"/>
    <col min="6150" max="6150" width="22.5" customWidth="1"/>
    <col min="6151" max="6152" width="15.5" customWidth="1"/>
    <col min="6153" max="6153" width="18.5" customWidth="1"/>
    <col min="6154" max="6154" width="19.6640625" customWidth="1"/>
    <col min="6155" max="6158" width="11" customWidth="1"/>
    <col min="6159" max="6400" width="9.1640625"/>
    <col min="6401" max="6401" width="18.33203125" customWidth="1"/>
    <col min="6402" max="6402" width="50.1640625" customWidth="1"/>
    <col min="6403" max="6403" width="16.6640625" customWidth="1"/>
    <col min="6404" max="6404" width="15.33203125" customWidth="1"/>
    <col min="6405" max="6405" width="21.5" customWidth="1"/>
    <col min="6406" max="6406" width="22.5" customWidth="1"/>
    <col min="6407" max="6408" width="15.5" customWidth="1"/>
    <col min="6409" max="6409" width="18.5" customWidth="1"/>
    <col min="6410" max="6410" width="19.6640625" customWidth="1"/>
    <col min="6411" max="6414" width="11" customWidth="1"/>
    <col min="6415" max="6656" width="9.1640625"/>
    <col min="6657" max="6657" width="18.33203125" customWidth="1"/>
    <col min="6658" max="6658" width="50.1640625" customWidth="1"/>
    <col min="6659" max="6659" width="16.6640625" customWidth="1"/>
    <col min="6660" max="6660" width="15.33203125" customWidth="1"/>
    <col min="6661" max="6661" width="21.5" customWidth="1"/>
    <col min="6662" max="6662" width="22.5" customWidth="1"/>
    <col min="6663" max="6664" width="15.5" customWidth="1"/>
    <col min="6665" max="6665" width="18.5" customWidth="1"/>
    <col min="6666" max="6666" width="19.6640625" customWidth="1"/>
    <col min="6667" max="6670" width="11" customWidth="1"/>
    <col min="6671" max="6912" width="9.1640625"/>
    <col min="6913" max="6913" width="18.33203125" customWidth="1"/>
    <col min="6914" max="6914" width="50.1640625" customWidth="1"/>
    <col min="6915" max="6915" width="16.6640625" customWidth="1"/>
    <col min="6916" max="6916" width="15.33203125" customWidth="1"/>
    <col min="6917" max="6917" width="21.5" customWidth="1"/>
    <col min="6918" max="6918" width="22.5" customWidth="1"/>
    <col min="6919" max="6920" width="15.5" customWidth="1"/>
    <col min="6921" max="6921" width="18.5" customWidth="1"/>
    <col min="6922" max="6922" width="19.6640625" customWidth="1"/>
    <col min="6923" max="6926" width="11" customWidth="1"/>
    <col min="6927" max="7168" width="9.1640625"/>
    <col min="7169" max="7169" width="18.33203125" customWidth="1"/>
    <col min="7170" max="7170" width="50.1640625" customWidth="1"/>
    <col min="7171" max="7171" width="16.6640625" customWidth="1"/>
    <col min="7172" max="7172" width="15.33203125" customWidth="1"/>
    <col min="7173" max="7173" width="21.5" customWidth="1"/>
    <col min="7174" max="7174" width="22.5" customWidth="1"/>
    <col min="7175" max="7176" width="15.5" customWidth="1"/>
    <col min="7177" max="7177" width="18.5" customWidth="1"/>
    <col min="7178" max="7178" width="19.6640625" customWidth="1"/>
    <col min="7179" max="7182" width="11" customWidth="1"/>
    <col min="7183" max="7424" width="9.1640625"/>
    <col min="7425" max="7425" width="18.33203125" customWidth="1"/>
    <col min="7426" max="7426" width="50.1640625" customWidth="1"/>
    <col min="7427" max="7427" width="16.6640625" customWidth="1"/>
    <col min="7428" max="7428" width="15.33203125" customWidth="1"/>
    <col min="7429" max="7429" width="21.5" customWidth="1"/>
    <col min="7430" max="7430" width="22.5" customWidth="1"/>
    <col min="7431" max="7432" width="15.5" customWidth="1"/>
    <col min="7433" max="7433" width="18.5" customWidth="1"/>
    <col min="7434" max="7434" width="19.6640625" customWidth="1"/>
    <col min="7435" max="7438" width="11" customWidth="1"/>
    <col min="7439" max="7680" width="9.1640625"/>
    <col min="7681" max="7681" width="18.33203125" customWidth="1"/>
    <col min="7682" max="7682" width="50.1640625" customWidth="1"/>
    <col min="7683" max="7683" width="16.6640625" customWidth="1"/>
    <col min="7684" max="7684" width="15.33203125" customWidth="1"/>
    <col min="7685" max="7685" width="21.5" customWidth="1"/>
    <col min="7686" max="7686" width="22.5" customWidth="1"/>
    <col min="7687" max="7688" width="15.5" customWidth="1"/>
    <col min="7689" max="7689" width="18.5" customWidth="1"/>
    <col min="7690" max="7690" width="19.6640625" customWidth="1"/>
    <col min="7691" max="7694" width="11" customWidth="1"/>
    <col min="7695" max="7936" width="9.1640625"/>
    <col min="7937" max="7937" width="18.33203125" customWidth="1"/>
    <col min="7938" max="7938" width="50.1640625" customWidth="1"/>
    <col min="7939" max="7939" width="16.6640625" customWidth="1"/>
    <col min="7940" max="7940" width="15.33203125" customWidth="1"/>
    <col min="7941" max="7941" width="21.5" customWidth="1"/>
    <col min="7942" max="7942" width="22.5" customWidth="1"/>
    <col min="7943" max="7944" width="15.5" customWidth="1"/>
    <col min="7945" max="7945" width="18.5" customWidth="1"/>
    <col min="7946" max="7946" width="19.6640625" customWidth="1"/>
    <col min="7947" max="7950" width="11" customWidth="1"/>
    <col min="7951" max="8192" width="9.1640625"/>
    <col min="8193" max="8193" width="18.33203125" customWidth="1"/>
    <col min="8194" max="8194" width="50.1640625" customWidth="1"/>
    <col min="8195" max="8195" width="16.6640625" customWidth="1"/>
    <col min="8196" max="8196" width="15.33203125" customWidth="1"/>
    <col min="8197" max="8197" width="21.5" customWidth="1"/>
    <col min="8198" max="8198" width="22.5" customWidth="1"/>
    <col min="8199" max="8200" width="15.5" customWidth="1"/>
    <col min="8201" max="8201" width="18.5" customWidth="1"/>
    <col min="8202" max="8202" width="19.6640625" customWidth="1"/>
    <col min="8203" max="8206" width="11" customWidth="1"/>
    <col min="8207" max="8448" width="9.1640625"/>
    <col min="8449" max="8449" width="18.33203125" customWidth="1"/>
    <col min="8450" max="8450" width="50.1640625" customWidth="1"/>
    <col min="8451" max="8451" width="16.6640625" customWidth="1"/>
    <col min="8452" max="8452" width="15.33203125" customWidth="1"/>
    <col min="8453" max="8453" width="21.5" customWidth="1"/>
    <col min="8454" max="8454" width="22.5" customWidth="1"/>
    <col min="8455" max="8456" width="15.5" customWidth="1"/>
    <col min="8457" max="8457" width="18.5" customWidth="1"/>
    <col min="8458" max="8458" width="19.6640625" customWidth="1"/>
    <col min="8459" max="8462" width="11" customWidth="1"/>
    <col min="8463" max="8704" width="9.1640625"/>
    <col min="8705" max="8705" width="18.33203125" customWidth="1"/>
    <col min="8706" max="8706" width="50.1640625" customWidth="1"/>
    <col min="8707" max="8707" width="16.6640625" customWidth="1"/>
    <col min="8708" max="8708" width="15.33203125" customWidth="1"/>
    <col min="8709" max="8709" width="21.5" customWidth="1"/>
    <col min="8710" max="8710" width="22.5" customWidth="1"/>
    <col min="8711" max="8712" width="15.5" customWidth="1"/>
    <col min="8713" max="8713" width="18.5" customWidth="1"/>
    <col min="8714" max="8714" width="19.6640625" customWidth="1"/>
    <col min="8715" max="8718" width="11" customWidth="1"/>
    <col min="8719" max="8960" width="9.1640625"/>
    <col min="8961" max="8961" width="18.33203125" customWidth="1"/>
    <col min="8962" max="8962" width="50.1640625" customWidth="1"/>
    <col min="8963" max="8963" width="16.6640625" customWidth="1"/>
    <col min="8964" max="8964" width="15.33203125" customWidth="1"/>
    <col min="8965" max="8965" width="21.5" customWidth="1"/>
    <col min="8966" max="8966" width="22.5" customWidth="1"/>
    <col min="8967" max="8968" width="15.5" customWidth="1"/>
    <col min="8969" max="8969" width="18.5" customWidth="1"/>
    <col min="8970" max="8970" width="19.6640625" customWidth="1"/>
    <col min="8971" max="8974" width="11" customWidth="1"/>
    <col min="8975" max="9216" width="9.1640625"/>
    <col min="9217" max="9217" width="18.33203125" customWidth="1"/>
    <col min="9218" max="9218" width="50.1640625" customWidth="1"/>
    <col min="9219" max="9219" width="16.6640625" customWidth="1"/>
    <col min="9220" max="9220" width="15.33203125" customWidth="1"/>
    <col min="9221" max="9221" width="21.5" customWidth="1"/>
    <col min="9222" max="9222" width="22.5" customWidth="1"/>
    <col min="9223" max="9224" width="15.5" customWidth="1"/>
    <col min="9225" max="9225" width="18.5" customWidth="1"/>
    <col min="9226" max="9226" width="19.6640625" customWidth="1"/>
    <col min="9227" max="9230" width="11" customWidth="1"/>
    <col min="9231" max="9472" width="9.1640625"/>
    <col min="9473" max="9473" width="18.33203125" customWidth="1"/>
    <col min="9474" max="9474" width="50.1640625" customWidth="1"/>
    <col min="9475" max="9475" width="16.6640625" customWidth="1"/>
    <col min="9476" max="9476" width="15.33203125" customWidth="1"/>
    <col min="9477" max="9477" width="21.5" customWidth="1"/>
    <col min="9478" max="9478" width="22.5" customWidth="1"/>
    <col min="9479" max="9480" width="15.5" customWidth="1"/>
    <col min="9481" max="9481" width="18.5" customWidth="1"/>
    <col min="9482" max="9482" width="19.6640625" customWidth="1"/>
    <col min="9483" max="9486" width="11" customWidth="1"/>
    <col min="9487" max="9728" width="9.1640625"/>
    <col min="9729" max="9729" width="18.33203125" customWidth="1"/>
    <col min="9730" max="9730" width="50.1640625" customWidth="1"/>
    <col min="9731" max="9731" width="16.6640625" customWidth="1"/>
    <col min="9732" max="9732" width="15.33203125" customWidth="1"/>
    <col min="9733" max="9733" width="21.5" customWidth="1"/>
    <col min="9734" max="9734" width="22.5" customWidth="1"/>
    <col min="9735" max="9736" width="15.5" customWidth="1"/>
    <col min="9737" max="9737" width="18.5" customWidth="1"/>
    <col min="9738" max="9738" width="19.6640625" customWidth="1"/>
    <col min="9739" max="9742" width="11" customWidth="1"/>
    <col min="9743" max="9984" width="9.1640625"/>
    <col min="9985" max="9985" width="18.33203125" customWidth="1"/>
    <col min="9986" max="9986" width="50.1640625" customWidth="1"/>
    <col min="9987" max="9987" width="16.6640625" customWidth="1"/>
    <col min="9988" max="9988" width="15.33203125" customWidth="1"/>
    <col min="9989" max="9989" width="21.5" customWidth="1"/>
    <col min="9990" max="9990" width="22.5" customWidth="1"/>
    <col min="9991" max="9992" width="15.5" customWidth="1"/>
    <col min="9993" max="9993" width="18.5" customWidth="1"/>
    <col min="9994" max="9994" width="19.6640625" customWidth="1"/>
    <col min="9995" max="9998" width="11" customWidth="1"/>
    <col min="9999" max="10240" width="9.1640625"/>
    <col min="10241" max="10241" width="18.33203125" customWidth="1"/>
    <col min="10242" max="10242" width="50.1640625" customWidth="1"/>
    <col min="10243" max="10243" width="16.6640625" customWidth="1"/>
    <col min="10244" max="10244" width="15.33203125" customWidth="1"/>
    <col min="10245" max="10245" width="21.5" customWidth="1"/>
    <col min="10246" max="10246" width="22.5" customWidth="1"/>
    <col min="10247" max="10248" width="15.5" customWidth="1"/>
    <col min="10249" max="10249" width="18.5" customWidth="1"/>
    <col min="10250" max="10250" width="19.6640625" customWidth="1"/>
    <col min="10251" max="10254" width="11" customWidth="1"/>
    <col min="10255" max="10496" width="9.1640625"/>
    <col min="10497" max="10497" width="18.33203125" customWidth="1"/>
    <col min="10498" max="10498" width="50.1640625" customWidth="1"/>
    <col min="10499" max="10499" width="16.6640625" customWidth="1"/>
    <col min="10500" max="10500" width="15.33203125" customWidth="1"/>
    <col min="10501" max="10501" width="21.5" customWidth="1"/>
    <col min="10502" max="10502" width="22.5" customWidth="1"/>
    <col min="10503" max="10504" width="15.5" customWidth="1"/>
    <col min="10505" max="10505" width="18.5" customWidth="1"/>
    <col min="10506" max="10506" width="19.6640625" customWidth="1"/>
    <col min="10507" max="10510" width="11" customWidth="1"/>
    <col min="10511" max="10752" width="9.1640625"/>
    <col min="10753" max="10753" width="18.33203125" customWidth="1"/>
    <col min="10754" max="10754" width="50.1640625" customWidth="1"/>
    <col min="10755" max="10755" width="16.6640625" customWidth="1"/>
    <col min="10756" max="10756" width="15.33203125" customWidth="1"/>
    <col min="10757" max="10757" width="21.5" customWidth="1"/>
    <col min="10758" max="10758" width="22.5" customWidth="1"/>
    <col min="10759" max="10760" width="15.5" customWidth="1"/>
    <col min="10761" max="10761" width="18.5" customWidth="1"/>
    <col min="10762" max="10762" width="19.6640625" customWidth="1"/>
    <col min="10763" max="10766" width="11" customWidth="1"/>
    <col min="10767" max="11008" width="9.1640625"/>
    <col min="11009" max="11009" width="18.33203125" customWidth="1"/>
    <col min="11010" max="11010" width="50.1640625" customWidth="1"/>
    <col min="11011" max="11011" width="16.6640625" customWidth="1"/>
    <col min="11012" max="11012" width="15.33203125" customWidth="1"/>
    <col min="11013" max="11013" width="21.5" customWidth="1"/>
    <col min="11014" max="11014" width="22.5" customWidth="1"/>
    <col min="11015" max="11016" width="15.5" customWidth="1"/>
    <col min="11017" max="11017" width="18.5" customWidth="1"/>
    <col min="11018" max="11018" width="19.6640625" customWidth="1"/>
    <col min="11019" max="11022" width="11" customWidth="1"/>
    <col min="11023" max="11264" width="9.1640625"/>
    <col min="11265" max="11265" width="18.33203125" customWidth="1"/>
    <col min="11266" max="11266" width="50.1640625" customWidth="1"/>
    <col min="11267" max="11267" width="16.6640625" customWidth="1"/>
    <col min="11268" max="11268" width="15.33203125" customWidth="1"/>
    <col min="11269" max="11269" width="21.5" customWidth="1"/>
    <col min="11270" max="11270" width="22.5" customWidth="1"/>
    <col min="11271" max="11272" width="15.5" customWidth="1"/>
    <col min="11273" max="11273" width="18.5" customWidth="1"/>
    <col min="11274" max="11274" width="19.6640625" customWidth="1"/>
    <col min="11275" max="11278" width="11" customWidth="1"/>
    <col min="11279" max="11520" width="9.1640625"/>
    <col min="11521" max="11521" width="18.33203125" customWidth="1"/>
    <col min="11522" max="11522" width="50.1640625" customWidth="1"/>
    <col min="11523" max="11523" width="16.6640625" customWidth="1"/>
    <col min="11524" max="11524" width="15.33203125" customWidth="1"/>
    <col min="11525" max="11525" width="21.5" customWidth="1"/>
    <col min="11526" max="11526" width="22.5" customWidth="1"/>
    <col min="11527" max="11528" width="15.5" customWidth="1"/>
    <col min="11529" max="11529" width="18.5" customWidth="1"/>
    <col min="11530" max="11530" width="19.6640625" customWidth="1"/>
    <col min="11531" max="11534" width="11" customWidth="1"/>
    <col min="11535" max="11776" width="9.1640625"/>
    <col min="11777" max="11777" width="18.33203125" customWidth="1"/>
    <col min="11778" max="11778" width="50.1640625" customWidth="1"/>
    <col min="11779" max="11779" width="16.6640625" customWidth="1"/>
    <col min="11780" max="11780" width="15.33203125" customWidth="1"/>
    <col min="11781" max="11781" width="21.5" customWidth="1"/>
    <col min="11782" max="11782" width="22.5" customWidth="1"/>
    <col min="11783" max="11784" width="15.5" customWidth="1"/>
    <col min="11785" max="11785" width="18.5" customWidth="1"/>
    <col min="11786" max="11786" width="19.6640625" customWidth="1"/>
    <col min="11787" max="11790" width="11" customWidth="1"/>
    <col min="11791" max="12032" width="9.1640625"/>
    <col min="12033" max="12033" width="18.33203125" customWidth="1"/>
    <col min="12034" max="12034" width="50.1640625" customWidth="1"/>
    <col min="12035" max="12035" width="16.6640625" customWidth="1"/>
    <col min="12036" max="12036" width="15.33203125" customWidth="1"/>
    <col min="12037" max="12037" width="21.5" customWidth="1"/>
    <col min="12038" max="12038" width="22.5" customWidth="1"/>
    <col min="12039" max="12040" width="15.5" customWidth="1"/>
    <col min="12041" max="12041" width="18.5" customWidth="1"/>
    <col min="12042" max="12042" width="19.6640625" customWidth="1"/>
    <col min="12043" max="12046" width="11" customWidth="1"/>
    <col min="12047" max="12288" width="9.1640625"/>
    <col min="12289" max="12289" width="18.33203125" customWidth="1"/>
    <col min="12290" max="12290" width="50.1640625" customWidth="1"/>
    <col min="12291" max="12291" width="16.6640625" customWidth="1"/>
    <col min="12292" max="12292" width="15.33203125" customWidth="1"/>
    <col min="12293" max="12293" width="21.5" customWidth="1"/>
    <col min="12294" max="12294" width="22.5" customWidth="1"/>
    <col min="12295" max="12296" width="15.5" customWidth="1"/>
    <col min="12297" max="12297" width="18.5" customWidth="1"/>
    <col min="12298" max="12298" width="19.6640625" customWidth="1"/>
    <col min="12299" max="12302" width="11" customWidth="1"/>
    <col min="12303" max="12544" width="9.1640625"/>
    <col min="12545" max="12545" width="18.33203125" customWidth="1"/>
    <col min="12546" max="12546" width="50.1640625" customWidth="1"/>
    <col min="12547" max="12547" width="16.6640625" customWidth="1"/>
    <col min="12548" max="12548" width="15.33203125" customWidth="1"/>
    <col min="12549" max="12549" width="21.5" customWidth="1"/>
    <col min="12550" max="12550" width="22.5" customWidth="1"/>
    <col min="12551" max="12552" width="15.5" customWidth="1"/>
    <col min="12553" max="12553" width="18.5" customWidth="1"/>
    <col min="12554" max="12554" width="19.6640625" customWidth="1"/>
    <col min="12555" max="12558" width="11" customWidth="1"/>
    <col min="12559" max="12800" width="9.1640625"/>
    <col min="12801" max="12801" width="18.33203125" customWidth="1"/>
    <col min="12802" max="12802" width="50.1640625" customWidth="1"/>
    <col min="12803" max="12803" width="16.6640625" customWidth="1"/>
    <col min="12804" max="12804" width="15.33203125" customWidth="1"/>
    <col min="12805" max="12805" width="21.5" customWidth="1"/>
    <col min="12806" max="12806" width="22.5" customWidth="1"/>
    <col min="12807" max="12808" width="15.5" customWidth="1"/>
    <col min="12809" max="12809" width="18.5" customWidth="1"/>
    <col min="12810" max="12810" width="19.6640625" customWidth="1"/>
    <col min="12811" max="12814" width="11" customWidth="1"/>
    <col min="12815" max="13056" width="9.1640625"/>
    <col min="13057" max="13057" width="18.33203125" customWidth="1"/>
    <col min="13058" max="13058" width="50.1640625" customWidth="1"/>
    <col min="13059" max="13059" width="16.6640625" customWidth="1"/>
    <col min="13060" max="13060" width="15.33203125" customWidth="1"/>
    <col min="13061" max="13061" width="21.5" customWidth="1"/>
    <col min="13062" max="13062" width="22.5" customWidth="1"/>
    <col min="13063" max="13064" width="15.5" customWidth="1"/>
    <col min="13065" max="13065" width="18.5" customWidth="1"/>
    <col min="13066" max="13066" width="19.6640625" customWidth="1"/>
    <col min="13067" max="13070" width="11" customWidth="1"/>
    <col min="13071" max="13312" width="9.1640625"/>
    <col min="13313" max="13313" width="18.33203125" customWidth="1"/>
    <col min="13314" max="13314" width="50.1640625" customWidth="1"/>
    <col min="13315" max="13315" width="16.6640625" customWidth="1"/>
    <col min="13316" max="13316" width="15.33203125" customWidth="1"/>
    <col min="13317" max="13317" width="21.5" customWidth="1"/>
    <col min="13318" max="13318" width="22.5" customWidth="1"/>
    <col min="13319" max="13320" width="15.5" customWidth="1"/>
    <col min="13321" max="13321" width="18.5" customWidth="1"/>
    <col min="13322" max="13322" width="19.6640625" customWidth="1"/>
    <col min="13323" max="13326" width="11" customWidth="1"/>
    <col min="13327" max="13568" width="9.1640625"/>
    <col min="13569" max="13569" width="18.33203125" customWidth="1"/>
    <col min="13570" max="13570" width="50.1640625" customWidth="1"/>
    <col min="13571" max="13571" width="16.6640625" customWidth="1"/>
    <col min="13572" max="13572" width="15.33203125" customWidth="1"/>
    <col min="13573" max="13573" width="21.5" customWidth="1"/>
    <col min="13574" max="13574" width="22.5" customWidth="1"/>
    <col min="13575" max="13576" width="15.5" customWidth="1"/>
    <col min="13577" max="13577" width="18.5" customWidth="1"/>
    <col min="13578" max="13578" width="19.6640625" customWidth="1"/>
    <col min="13579" max="13582" width="11" customWidth="1"/>
    <col min="13583" max="13824" width="9.1640625"/>
    <col min="13825" max="13825" width="18.33203125" customWidth="1"/>
    <col min="13826" max="13826" width="50.1640625" customWidth="1"/>
    <col min="13827" max="13827" width="16.6640625" customWidth="1"/>
    <col min="13828" max="13828" width="15.33203125" customWidth="1"/>
    <col min="13829" max="13829" width="21.5" customWidth="1"/>
    <col min="13830" max="13830" width="22.5" customWidth="1"/>
    <col min="13831" max="13832" width="15.5" customWidth="1"/>
    <col min="13833" max="13833" width="18.5" customWidth="1"/>
    <col min="13834" max="13834" width="19.6640625" customWidth="1"/>
    <col min="13835" max="13838" width="11" customWidth="1"/>
    <col min="13839" max="14080" width="9.1640625"/>
    <col min="14081" max="14081" width="18.33203125" customWidth="1"/>
    <col min="14082" max="14082" width="50.1640625" customWidth="1"/>
    <col min="14083" max="14083" width="16.6640625" customWidth="1"/>
    <col min="14084" max="14084" width="15.33203125" customWidth="1"/>
    <col min="14085" max="14085" width="21.5" customWidth="1"/>
    <col min="14086" max="14086" width="22.5" customWidth="1"/>
    <col min="14087" max="14088" width="15.5" customWidth="1"/>
    <col min="14089" max="14089" width="18.5" customWidth="1"/>
    <col min="14090" max="14090" width="19.6640625" customWidth="1"/>
    <col min="14091" max="14094" width="11" customWidth="1"/>
    <col min="14095" max="14336" width="9.1640625"/>
    <col min="14337" max="14337" width="18.33203125" customWidth="1"/>
    <col min="14338" max="14338" width="50.1640625" customWidth="1"/>
    <col min="14339" max="14339" width="16.6640625" customWidth="1"/>
    <col min="14340" max="14340" width="15.33203125" customWidth="1"/>
    <col min="14341" max="14341" width="21.5" customWidth="1"/>
    <col min="14342" max="14342" width="22.5" customWidth="1"/>
    <col min="14343" max="14344" width="15.5" customWidth="1"/>
    <col min="14345" max="14345" width="18.5" customWidth="1"/>
    <col min="14346" max="14346" width="19.6640625" customWidth="1"/>
    <col min="14347" max="14350" width="11" customWidth="1"/>
    <col min="14351" max="14592" width="9.1640625"/>
    <col min="14593" max="14593" width="18.33203125" customWidth="1"/>
    <col min="14594" max="14594" width="50.1640625" customWidth="1"/>
    <col min="14595" max="14595" width="16.6640625" customWidth="1"/>
    <col min="14596" max="14596" width="15.33203125" customWidth="1"/>
    <col min="14597" max="14597" width="21.5" customWidth="1"/>
    <col min="14598" max="14598" width="22.5" customWidth="1"/>
    <col min="14599" max="14600" width="15.5" customWidth="1"/>
    <col min="14601" max="14601" width="18.5" customWidth="1"/>
    <col min="14602" max="14602" width="19.6640625" customWidth="1"/>
    <col min="14603" max="14606" width="11" customWidth="1"/>
    <col min="14607" max="14848" width="9.1640625"/>
    <col min="14849" max="14849" width="18.33203125" customWidth="1"/>
    <col min="14850" max="14850" width="50.1640625" customWidth="1"/>
    <col min="14851" max="14851" width="16.6640625" customWidth="1"/>
    <col min="14852" max="14852" width="15.33203125" customWidth="1"/>
    <col min="14853" max="14853" width="21.5" customWidth="1"/>
    <col min="14854" max="14854" width="22.5" customWidth="1"/>
    <col min="14855" max="14856" width="15.5" customWidth="1"/>
    <col min="14857" max="14857" width="18.5" customWidth="1"/>
    <col min="14858" max="14858" width="19.6640625" customWidth="1"/>
    <col min="14859" max="14862" width="11" customWidth="1"/>
    <col min="14863" max="15104" width="9.1640625"/>
    <col min="15105" max="15105" width="18.33203125" customWidth="1"/>
    <col min="15106" max="15106" width="50.1640625" customWidth="1"/>
    <col min="15107" max="15107" width="16.6640625" customWidth="1"/>
    <col min="15108" max="15108" width="15.33203125" customWidth="1"/>
    <col min="15109" max="15109" width="21.5" customWidth="1"/>
    <col min="15110" max="15110" width="22.5" customWidth="1"/>
    <col min="15111" max="15112" width="15.5" customWidth="1"/>
    <col min="15113" max="15113" width="18.5" customWidth="1"/>
    <col min="15114" max="15114" width="19.6640625" customWidth="1"/>
    <col min="15115" max="15118" width="11" customWidth="1"/>
    <col min="15119" max="15360" width="9.1640625"/>
    <col min="15361" max="15361" width="18.33203125" customWidth="1"/>
    <col min="15362" max="15362" width="50.1640625" customWidth="1"/>
    <col min="15363" max="15363" width="16.6640625" customWidth="1"/>
    <col min="15364" max="15364" width="15.33203125" customWidth="1"/>
    <col min="15365" max="15365" width="21.5" customWidth="1"/>
    <col min="15366" max="15366" width="22.5" customWidth="1"/>
    <col min="15367" max="15368" width="15.5" customWidth="1"/>
    <col min="15369" max="15369" width="18.5" customWidth="1"/>
    <col min="15370" max="15370" width="19.6640625" customWidth="1"/>
    <col min="15371" max="15374" width="11" customWidth="1"/>
    <col min="15375" max="15616" width="9.1640625"/>
    <col min="15617" max="15617" width="18.33203125" customWidth="1"/>
    <col min="15618" max="15618" width="50.1640625" customWidth="1"/>
    <col min="15619" max="15619" width="16.6640625" customWidth="1"/>
    <col min="15620" max="15620" width="15.33203125" customWidth="1"/>
    <col min="15621" max="15621" width="21.5" customWidth="1"/>
    <col min="15622" max="15622" width="22.5" customWidth="1"/>
    <col min="15623" max="15624" width="15.5" customWidth="1"/>
    <col min="15625" max="15625" width="18.5" customWidth="1"/>
    <col min="15626" max="15626" width="19.6640625" customWidth="1"/>
    <col min="15627" max="15630" width="11" customWidth="1"/>
    <col min="15631" max="15872" width="9.1640625"/>
    <col min="15873" max="15873" width="18.33203125" customWidth="1"/>
    <col min="15874" max="15874" width="50.1640625" customWidth="1"/>
    <col min="15875" max="15875" width="16.6640625" customWidth="1"/>
    <col min="15876" max="15876" width="15.33203125" customWidth="1"/>
    <col min="15877" max="15877" width="21.5" customWidth="1"/>
    <col min="15878" max="15878" width="22.5" customWidth="1"/>
    <col min="15879" max="15880" width="15.5" customWidth="1"/>
    <col min="15881" max="15881" width="18.5" customWidth="1"/>
    <col min="15882" max="15882" width="19.6640625" customWidth="1"/>
    <col min="15883" max="15886" width="11" customWidth="1"/>
    <col min="15887" max="16128" width="9.1640625"/>
    <col min="16129" max="16129" width="18.33203125" customWidth="1"/>
    <col min="16130" max="16130" width="50.1640625" customWidth="1"/>
    <col min="16131" max="16131" width="16.6640625" customWidth="1"/>
    <col min="16132" max="16132" width="15.33203125" customWidth="1"/>
    <col min="16133" max="16133" width="21.5" customWidth="1"/>
    <col min="16134" max="16134" width="22.5" customWidth="1"/>
    <col min="16135" max="16136" width="15.5" customWidth="1"/>
    <col min="16137" max="16137" width="18.5" customWidth="1"/>
    <col min="16138" max="16138" width="19.6640625" customWidth="1"/>
    <col min="16139" max="16142" width="11" customWidth="1"/>
    <col min="16143" max="16384" width="9.1640625"/>
  </cols>
  <sheetData>
    <row r="1" spans="1:17" s="57" customFormat="1" x14ac:dyDescent="0.2">
      <c r="I1" s="59"/>
      <c r="J1" s="59"/>
    </row>
    <row r="2" spans="1:17" s="57" customFormat="1" ht="20.25" customHeight="1" x14ac:dyDescent="0.2">
      <c r="A2" s="48"/>
      <c r="B2" s="49"/>
      <c r="C2" s="48"/>
      <c r="D2" s="48"/>
      <c r="E2" s="49"/>
      <c r="F2" s="49"/>
      <c r="G2" s="58"/>
      <c r="H2" s="49"/>
      <c r="I2" s="61" t="s">
        <v>33</v>
      </c>
      <c r="J2" s="61"/>
      <c r="K2" s="61"/>
    </row>
    <row r="3" spans="1:17" s="57" customFormat="1" ht="20.25" customHeight="1" x14ac:dyDescent="0.2">
      <c r="A3" s="48"/>
      <c r="B3" s="49"/>
      <c r="C3" s="48"/>
      <c r="D3" s="48"/>
      <c r="E3" s="49"/>
      <c r="F3" s="49"/>
      <c r="G3" s="58"/>
      <c r="H3" s="49"/>
    </row>
    <row r="4" spans="1:17" s="57" customFormat="1" ht="20.25" customHeight="1" x14ac:dyDescent="0.2">
      <c r="A4" s="65"/>
      <c r="B4" s="65"/>
      <c r="C4" s="66" t="s">
        <v>34</v>
      </c>
      <c r="D4" s="66"/>
      <c r="E4" s="66"/>
      <c r="F4" s="66"/>
      <c r="G4" s="66"/>
      <c r="H4" s="66"/>
      <c r="I4" s="66"/>
      <c r="J4" s="66"/>
      <c r="K4" s="66"/>
    </row>
    <row r="5" spans="1:17" s="57" customFormat="1" ht="20.25" customHeight="1" x14ac:dyDescent="0.2">
      <c r="A5" s="65"/>
      <c r="B5" s="65"/>
      <c r="C5" s="66" t="s">
        <v>0</v>
      </c>
      <c r="D5" s="66"/>
      <c r="E5" s="66"/>
      <c r="F5" s="66"/>
      <c r="G5" s="66"/>
      <c r="H5" s="66"/>
      <c r="I5" s="66"/>
      <c r="J5" s="66"/>
      <c r="K5" s="66"/>
    </row>
    <row r="6" spans="1:17" s="57" customFormat="1" ht="20.25" customHeight="1" x14ac:dyDescent="0.2">
      <c r="A6" s="50" t="s">
        <v>37</v>
      </c>
      <c r="B6" s="51"/>
      <c r="C6" s="55" t="s">
        <v>35</v>
      </c>
      <c r="D6" s="53"/>
      <c r="E6" s="52"/>
      <c r="F6" s="52"/>
      <c r="G6" s="52"/>
      <c r="H6" s="52"/>
      <c r="I6" s="52"/>
      <c r="J6" s="54"/>
    </row>
    <row r="7" spans="1:17" s="57" customFormat="1" ht="20.25" customHeight="1" x14ac:dyDescent="0.2">
      <c r="A7" s="53" t="s">
        <v>1</v>
      </c>
      <c r="B7" s="51"/>
      <c r="C7" s="60" t="s">
        <v>28</v>
      </c>
      <c r="D7" s="60"/>
      <c r="E7" s="60"/>
      <c r="F7" s="55" t="s">
        <v>2</v>
      </c>
      <c r="G7" s="52"/>
      <c r="H7" s="56" t="s">
        <v>35</v>
      </c>
      <c r="I7" s="52"/>
      <c r="J7" s="54"/>
    </row>
    <row r="8" spans="1:17" s="57" customFormat="1" ht="20.25" customHeight="1" x14ac:dyDescent="0.2">
      <c r="A8" s="53" t="s">
        <v>3</v>
      </c>
      <c r="B8" s="52"/>
      <c r="C8" s="56" t="s">
        <v>28</v>
      </c>
      <c r="D8" s="53"/>
      <c r="E8" s="52"/>
      <c r="F8" s="55" t="s">
        <v>4</v>
      </c>
      <c r="G8" s="52"/>
      <c r="H8" s="55" t="s">
        <v>28</v>
      </c>
      <c r="I8" s="52"/>
      <c r="J8" s="54"/>
    </row>
    <row r="9" spans="1:17" ht="19.5" customHeight="1" x14ac:dyDescent="0.2">
      <c r="A9" s="3"/>
      <c r="B9" s="4"/>
      <c r="C9" s="6"/>
      <c r="D9" s="3"/>
      <c r="E9" s="4"/>
      <c r="F9" s="6"/>
      <c r="G9" s="4"/>
      <c r="H9" s="6"/>
      <c r="I9" s="6"/>
      <c r="J9" s="4"/>
      <c r="K9" s="5"/>
    </row>
    <row r="10" spans="1:17" s="44" customFormat="1" ht="24.75" customHeight="1" x14ac:dyDescent="0.2">
      <c r="A10" s="64" t="s">
        <v>5</v>
      </c>
      <c r="B10" s="67" t="s">
        <v>6</v>
      </c>
      <c r="C10" s="68" t="s">
        <v>7</v>
      </c>
      <c r="D10" s="64" t="s">
        <v>8</v>
      </c>
      <c r="E10" s="64"/>
      <c r="F10" s="64"/>
      <c r="G10" s="64"/>
      <c r="H10" s="70" t="s">
        <v>9</v>
      </c>
      <c r="I10" s="85" t="s">
        <v>10</v>
      </c>
      <c r="J10" s="86"/>
      <c r="K10" s="70" t="s">
        <v>11</v>
      </c>
      <c r="L10" s="72" t="s">
        <v>12</v>
      </c>
      <c r="M10" s="7"/>
      <c r="N10" s="7"/>
      <c r="O10" s="8"/>
      <c r="P10" s="9"/>
      <c r="Q10" s="9"/>
    </row>
    <row r="11" spans="1:17" s="44" customFormat="1" ht="57.75" customHeight="1" x14ac:dyDescent="0.2">
      <c r="A11" s="64"/>
      <c r="B11" s="67"/>
      <c r="C11" s="68"/>
      <c r="D11" s="43" t="s">
        <v>30</v>
      </c>
      <c r="E11" s="46"/>
      <c r="F11" s="45"/>
      <c r="G11" s="47"/>
      <c r="H11" s="71"/>
      <c r="I11" s="87"/>
      <c r="J11" s="88"/>
      <c r="K11" s="71"/>
      <c r="L11" s="73"/>
      <c r="M11" s="7"/>
      <c r="N11" s="7"/>
      <c r="O11" s="8"/>
      <c r="P11" s="9"/>
      <c r="Q11" s="9"/>
    </row>
    <row r="12" spans="1:17" s="44" customFormat="1" ht="70.5" customHeight="1" x14ac:dyDescent="0.2">
      <c r="A12" s="64"/>
      <c r="B12" s="67"/>
      <c r="C12" s="68"/>
      <c r="D12" s="75">
        <v>0.6</v>
      </c>
      <c r="E12" s="77"/>
      <c r="F12" s="79"/>
      <c r="G12" s="81"/>
      <c r="H12" s="83">
        <f>SUM(D12:G13)</f>
        <v>0.6</v>
      </c>
      <c r="I12" s="41" t="s">
        <v>31</v>
      </c>
      <c r="J12" s="42" t="s">
        <v>32</v>
      </c>
      <c r="K12" s="83">
        <v>1</v>
      </c>
      <c r="L12" s="73"/>
      <c r="M12" s="7"/>
      <c r="N12" s="62" t="s">
        <v>29</v>
      </c>
      <c r="O12" s="8"/>
      <c r="P12" s="9"/>
      <c r="Q12" s="9"/>
    </row>
    <row r="13" spans="1:17" s="44" customFormat="1" ht="21.75" customHeight="1" x14ac:dyDescent="0.2">
      <c r="A13" s="64"/>
      <c r="B13" s="67"/>
      <c r="C13" s="68"/>
      <c r="D13" s="76"/>
      <c r="E13" s="78"/>
      <c r="F13" s="80"/>
      <c r="G13" s="82"/>
      <c r="H13" s="84"/>
      <c r="I13" s="10">
        <v>0.2</v>
      </c>
      <c r="J13" s="11">
        <v>0.2</v>
      </c>
      <c r="K13" s="84"/>
      <c r="L13" s="74"/>
      <c r="M13" s="7"/>
      <c r="N13" s="62"/>
      <c r="O13" s="8"/>
      <c r="P13" s="9" t="s">
        <v>13</v>
      </c>
      <c r="Q13" s="9"/>
    </row>
    <row r="14" spans="1:17" ht="35.25" customHeight="1" x14ac:dyDescent="0.2">
      <c r="A14" s="12">
        <v>16</v>
      </c>
      <c r="B14" s="13"/>
      <c r="C14" s="14"/>
      <c r="D14" s="15"/>
      <c r="E14" s="15"/>
      <c r="F14" s="16"/>
      <c r="G14" s="17"/>
      <c r="H14" s="18">
        <f>SUM(D14:G14)</f>
        <v>0</v>
      </c>
      <c r="I14" s="19"/>
      <c r="J14" s="20"/>
      <c r="K14" s="18">
        <f>SUM(H14:J14)</f>
        <v>0</v>
      </c>
      <c r="L14" s="21" t="e">
        <f>VLOOKUP(K14,'[1]GRADE &amp; GPA Table'!$A$3:$B$14,2)</f>
        <v>#N/A</v>
      </c>
      <c r="M14" s="4"/>
      <c r="N14" s="4">
        <f>+I14+J14</f>
        <v>0</v>
      </c>
      <c r="O14" s="8"/>
      <c r="P14" s="9" t="s">
        <v>14</v>
      </c>
      <c r="Q14" s="9">
        <f>COUNTIF($L$14:$L$28,"A+")</f>
        <v>0</v>
      </c>
    </row>
    <row r="15" spans="1:17" ht="26.25" customHeight="1" x14ac:dyDescent="0.2">
      <c r="A15" s="12">
        <v>17</v>
      </c>
      <c r="B15" s="13"/>
      <c r="C15" s="14"/>
      <c r="D15" s="15"/>
      <c r="E15" s="15"/>
      <c r="F15" s="16"/>
      <c r="G15" s="17"/>
      <c r="H15" s="18">
        <f t="shared" ref="H15:H28" si="0">SUM(D15:G15)</f>
        <v>0</v>
      </c>
      <c r="I15" s="22"/>
      <c r="J15" s="20"/>
      <c r="K15" s="18">
        <f>SUM(H15:J15)</f>
        <v>0</v>
      </c>
      <c r="L15" s="21" t="e">
        <f>VLOOKUP(K15,'[1]GRADE &amp; GPA Table'!$A$3:$B$14,2)</f>
        <v>#N/A</v>
      </c>
      <c r="M15" s="4"/>
      <c r="N15" s="4">
        <f t="shared" ref="N15:N28" si="1">+I15+J15</f>
        <v>0</v>
      </c>
      <c r="O15" s="8"/>
      <c r="P15" s="9" t="s">
        <v>15</v>
      </c>
      <c r="Q15" s="9">
        <f>COUNTIF($L$14:$L$28,"A")</f>
        <v>0</v>
      </c>
    </row>
    <row r="16" spans="1:17" ht="33.75" customHeight="1" x14ac:dyDescent="0.2">
      <c r="A16" s="12">
        <v>18</v>
      </c>
      <c r="B16" s="13"/>
      <c r="C16" s="14"/>
      <c r="D16" s="15"/>
      <c r="E16" s="15"/>
      <c r="F16" s="16"/>
      <c r="G16" s="17"/>
      <c r="H16" s="18">
        <f t="shared" si="0"/>
        <v>0</v>
      </c>
      <c r="I16" s="22"/>
      <c r="J16" s="20"/>
      <c r="K16" s="18">
        <f>SUM(H16:J16)</f>
        <v>0</v>
      </c>
      <c r="L16" s="21" t="e">
        <f>VLOOKUP(K16,'[1]GRADE &amp; GPA Table'!$A$3:$B$14,2)</f>
        <v>#N/A</v>
      </c>
      <c r="M16" s="4"/>
      <c r="N16" s="4">
        <f t="shared" si="1"/>
        <v>0</v>
      </c>
      <c r="O16" s="8"/>
      <c r="P16" s="9" t="s">
        <v>16</v>
      </c>
      <c r="Q16" s="9">
        <f>COUNTIF($L$14:$L$28,"A-")</f>
        <v>0</v>
      </c>
    </row>
    <row r="17" spans="1:17" ht="36" customHeight="1" x14ac:dyDescent="0.2">
      <c r="A17" s="12">
        <v>19</v>
      </c>
      <c r="B17" s="23"/>
      <c r="C17" s="24"/>
      <c r="D17" s="25"/>
      <c r="E17" s="25"/>
      <c r="F17" s="16"/>
      <c r="G17" s="17"/>
      <c r="H17" s="18">
        <f>SUM(D17:G17)</f>
        <v>0</v>
      </c>
      <c r="I17" s="26"/>
      <c r="J17" s="20"/>
      <c r="K17" s="18">
        <f>SUM(H17:J17)</f>
        <v>0</v>
      </c>
      <c r="L17" s="21" t="e">
        <f>VLOOKUP(K17,'[1]GRADE &amp; GPA Table'!$A$3:$B$14,2)</f>
        <v>#N/A</v>
      </c>
      <c r="M17" s="4"/>
      <c r="N17" s="4">
        <f t="shared" si="1"/>
        <v>0</v>
      </c>
      <c r="O17" s="8"/>
      <c r="P17" s="9" t="s">
        <v>17</v>
      </c>
      <c r="Q17" s="9">
        <f>COUNTIF($L$14:$L$28,"B+")</f>
        <v>0</v>
      </c>
    </row>
    <row r="18" spans="1:17" ht="26.25" customHeight="1" x14ac:dyDescent="0.2">
      <c r="A18" s="12">
        <v>20</v>
      </c>
      <c r="B18" s="23"/>
      <c r="C18" s="24"/>
      <c r="D18" s="25"/>
      <c r="E18" s="25"/>
      <c r="F18" s="16"/>
      <c r="G18" s="17"/>
      <c r="H18" s="18">
        <f>SUM(D18:G18)</f>
        <v>0</v>
      </c>
      <c r="I18" s="26"/>
      <c r="J18" s="20"/>
      <c r="K18" s="18">
        <f t="shared" ref="K18:K27" si="2">SUM(H18:J18)</f>
        <v>0</v>
      </c>
      <c r="L18" s="21" t="e">
        <f>VLOOKUP(K18,'[1]GRADE &amp; GPA Table'!$A$3:$B$14,2)</f>
        <v>#N/A</v>
      </c>
      <c r="M18" s="4"/>
      <c r="N18" s="4">
        <f>+I18+J18</f>
        <v>0</v>
      </c>
      <c r="O18" s="8"/>
      <c r="P18" s="9" t="s">
        <v>18</v>
      </c>
      <c r="Q18" s="9">
        <f>COUNTIF($L$14:$L$28,"B")</f>
        <v>0</v>
      </c>
    </row>
    <row r="19" spans="1:17" ht="26.25" customHeight="1" x14ac:dyDescent="0.2">
      <c r="A19" s="12">
        <v>21</v>
      </c>
      <c r="B19" s="23"/>
      <c r="C19" s="24"/>
      <c r="D19" s="25"/>
      <c r="E19" s="25"/>
      <c r="F19" s="16"/>
      <c r="G19" s="17"/>
      <c r="H19" s="18">
        <f t="shared" si="0"/>
        <v>0</v>
      </c>
      <c r="I19" s="26"/>
      <c r="J19" s="20"/>
      <c r="K19" s="18">
        <f t="shared" si="2"/>
        <v>0</v>
      </c>
      <c r="L19" s="21" t="e">
        <f>VLOOKUP(K19,'[1]GRADE &amp; GPA Table'!$A$3:$B$14,2)</f>
        <v>#N/A</v>
      </c>
      <c r="M19" s="4"/>
      <c r="N19" s="4">
        <f t="shared" si="1"/>
        <v>0</v>
      </c>
      <c r="O19" s="8"/>
      <c r="P19" s="9" t="s">
        <v>19</v>
      </c>
      <c r="Q19" s="9">
        <f>COUNTIF($L$14:$L$28,"B-")</f>
        <v>0</v>
      </c>
    </row>
    <row r="20" spans="1:17" ht="26.25" customHeight="1" x14ac:dyDescent="0.2">
      <c r="A20" s="12">
        <v>22</v>
      </c>
      <c r="B20" s="27"/>
      <c r="C20" s="28"/>
      <c r="D20" s="29"/>
      <c r="E20" s="29"/>
      <c r="F20" s="16"/>
      <c r="G20" s="17"/>
      <c r="H20" s="18">
        <f t="shared" si="0"/>
        <v>0</v>
      </c>
      <c r="I20" s="30"/>
      <c r="J20" s="20"/>
      <c r="K20" s="18">
        <f t="shared" si="2"/>
        <v>0</v>
      </c>
      <c r="L20" s="21" t="e">
        <f>VLOOKUP(K20,'[1]GRADE &amp; GPA Table'!$A$3:$B$14,2)</f>
        <v>#N/A</v>
      </c>
      <c r="M20" s="4"/>
      <c r="N20" s="4">
        <f t="shared" si="1"/>
        <v>0</v>
      </c>
      <c r="O20" s="8"/>
      <c r="P20" s="9" t="s">
        <v>20</v>
      </c>
      <c r="Q20" s="9">
        <f>COUNTIF($L$14:$L$28,"C+")</f>
        <v>0</v>
      </c>
    </row>
    <row r="21" spans="1:17" ht="26.25" customHeight="1" x14ac:dyDescent="0.2">
      <c r="A21" s="12">
        <v>23</v>
      </c>
      <c r="B21" s="31"/>
      <c r="C21" s="31"/>
      <c r="D21" s="32"/>
      <c r="E21" s="32"/>
      <c r="F21" s="32"/>
      <c r="G21" s="33"/>
      <c r="H21" s="18">
        <f t="shared" si="0"/>
        <v>0</v>
      </c>
      <c r="I21" s="34"/>
      <c r="J21" s="35"/>
      <c r="K21" s="18">
        <f t="shared" si="2"/>
        <v>0</v>
      </c>
      <c r="L21" s="21" t="e">
        <f>VLOOKUP(K21,'[1]GRADE &amp; GPA Table'!$A$3:$B$14,2)</f>
        <v>#N/A</v>
      </c>
      <c r="M21" s="4"/>
      <c r="N21" s="4">
        <f t="shared" si="1"/>
        <v>0</v>
      </c>
      <c r="O21" s="8"/>
      <c r="P21" s="9" t="s">
        <v>21</v>
      </c>
      <c r="Q21" s="9">
        <f>COUNTIF($L$14:$L$28,"C")</f>
        <v>0</v>
      </c>
    </row>
    <row r="22" spans="1:17" ht="26.25" customHeight="1" x14ac:dyDescent="0.2">
      <c r="A22" s="12">
        <v>24</v>
      </c>
      <c r="B22" s="31"/>
      <c r="C22" s="31"/>
      <c r="D22" s="32"/>
      <c r="E22" s="32"/>
      <c r="F22" s="32"/>
      <c r="G22" s="33"/>
      <c r="H22" s="18">
        <f t="shared" si="0"/>
        <v>0</v>
      </c>
      <c r="I22" s="34"/>
      <c r="J22" s="35"/>
      <c r="K22" s="18">
        <f t="shared" si="2"/>
        <v>0</v>
      </c>
      <c r="L22" s="21" t="e">
        <f>VLOOKUP(K22,'[1]GRADE &amp; GPA Table'!$A$3:$B$14,2)</f>
        <v>#N/A</v>
      </c>
      <c r="M22" s="4"/>
      <c r="N22" s="4">
        <f t="shared" si="1"/>
        <v>0</v>
      </c>
      <c r="O22" s="8"/>
      <c r="P22" s="9" t="s">
        <v>22</v>
      </c>
      <c r="Q22" s="9">
        <f>COUNTIF($L$14:$L$28,"C-")</f>
        <v>0</v>
      </c>
    </row>
    <row r="23" spans="1:17" ht="26.25" customHeight="1" x14ac:dyDescent="0.2">
      <c r="A23" s="12">
        <v>25</v>
      </c>
      <c r="B23" s="31"/>
      <c r="C23" s="31"/>
      <c r="D23" s="32"/>
      <c r="E23" s="32"/>
      <c r="F23" s="32"/>
      <c r="G23" s="33"/>
      <c r="H23" s="18">
        <f t="shared" si="0"/>
        <v>0</v>
      </c>
      <c r="I23" s="34"/>
      <c r="J23" s="35"/>
      <c r="K23" s="18">
        <f t="shared" si="2"/>
        <v>0</v>
      </c>
      <c r="L23" s="21" t="e">
        <f>VLOOKUP(K23,'[1]GRADE &amp; GPA Table'!$A$3:$B$14,2)</f>
        <v>#N/A</v>
      </c>
      <c r="M23" s="4"/>
      <c r="N23" s="4">
        <f t="shared" si="1"/>
        <v>0</v>
      </c>
      <c r="O23" s="8"/>
      <c r="P23" s="9" t="s">
        <v>23</v>
      </c>
      <c r="Q23" s="9">
        <f>COUNTIF($L$14:$L$28,"D+")</f>
        <v>0</v>
      </c>
    </row>
    <row r="24" spans="1:17" ht="26.25" customHeight="1" x14ac:dyDescent="0.2">
      <c r="A24" s="12">
        <v>26</v>
      </c>
      <c r="B24" s="31"/>
      <c r="C24" s="36"/>
      <c r="D24" s="32"/>
      <c r="E24" s="32"/>
      <c r="F24" s="32"/>
      <c r="G24" s="33"/>
      <c r="H24" s="18">
        <f t="shared" si="0"/>
        <v>0</v>
      </c>
      <c r="I24" s="34"/>
      <c r="J24" s="35"/>
      <c r="K24" s="18">
        <f t="shared" si="2"/>
        <v>0</v>
      </c>
      <c r="L24" s="21" t="e">
        <f>VLOOKUP(K24,'[1]GRADE &amp; GPA Table'!$A$3:$B$14,2)</f>
        <v>#N/A</v>
      </c>
      <c r="M24" s="4"/>
      <c r="N24" s="4">
        <f t="shared" si="1"/>
        <v>0</v>
      </c>
      <c r="O24" s="8"/>
      <c r="P24" s="9" t="s">
        <v>24</v>
      </c>
      <c r="Q24" s="9">
        <f>COUNTIF($L$14:$L$28,"D")</f>
        <v>0</v>
      </c>
    </row>
    <row r="25" spans="1:17" ht="26.25" customHeight="1" x14ac:dyDescent="0.2">
      <c r="A25" s="12">
        <v>27</v>
      </c>
      <c r="B25" s="31"/>
      <c r="C25" s="31"/>
      <c r="D25" s="32"/>
      <c r="E25" s="32"/>
      <c r="F25" s="32"/>
      <c r="G25" s="33"/>
      <c r="H25" s="18">
        <f t="shared" si="0"/>
        <v>0</v>
      </c>
      <c r="I25" s="34"/>
      <c r="J25" s="35"/>
      <c r="K25" s="18">
        <f>SUM(H25:J25)</f>
        <v>0</v>
      </c>
      <c r="L25" s="21" t="e">
        <f>VLOOKUP(K25,'[1]GRADE &amp; GPA Table'!$A$3:$B$14,2)</f>
        <v>#N/A</v>
      </c>
      <c r="M25" s="4"/>
      <c r="N25" s="4">
        <f t="shared" si="1"/>
        <v>0</v>
      </c>
      <c r="O25" s="8"/>
      <c r="P25" s="9" t="s">
        <v>25</v>
      </c>
      <c r="Q25" s="9">
        <f>COUNTIF($L$14:$L$28,"F")</f>
        <v>0</v>
      </c>
    </row>
    <row r="26" spans="1:17" ht="26.25" customHeight="1" thickBot="1" x14ac:dyDescent="0.25">
      <c r="A26" s="12">
        <v>28</v>
      </c>
      <c r="B26" s="31"/>
      <c r="C26" s="31"/>
      <c r="D26" s="32"/>
      <c r="E26" s="32"/>
      <c r="F26" s="32"/>
      <c r="G26" s="33"/>
      <c r="H26" s="18">
        <f t="shared" si="0"/>
        <v>0</v>
      </c>
      <c r="I26" s="34"/>
      <c r="J26" s="35"/>
      <c r="K26" s="18">
        <f t="shared" si="2"/>
        <v>0</v>
      </c>
      <c r="L26" s="21" t="e">
        <f>VLOOKUP(K26,'[1]GRADE &amp; GPA Table'!$A$3:$B$14,2)</f>
        <v>#N/A</v>
      </c>
      <c r="M26" s="4"/>
      <c r="N26" s="4">
        <f t="shared" si="1"/>
        <v>0</v>
      </c>
      <c r="O26" s="8"/>
      <c r="P26" s="9"/>
      <c r="Q26" s="37">
        <f>SUM(Q14:Q25)</f>
        <v>0</v>
      </c>
    </row>
    <row r="27" spans="1:17" ht="26.25" customHeight="1" x14ac:dyDescent="0.2">
      <c r="A27" s="12">
        <v>29</v>
      </c>
      <c r="B27" s="38"/>
      <c r="C27" s="38"/>
      <c r="D27" s="32"/>
      <c r="E27" s="32"/>
      <c r="F27" s="32"/>
      <c r="G27" s="33"/>
      <c r="H27" s="18">
        <f t="shared" si="0"/>
        <v>0</v>
      </c>
      <c r="I27" s="34"/>
      <c r="J27" s="35"/>
      <c r="K27" s="18">
        <f t="shared" si="2"/>
        <v>0</v>
      </c>
      <c r="L27" s="21" t="e">
        <f>VLOOKUP(K27,'[1]GRADE &amp; GPA Table'!$A$3:$B$14,2)</f>
        <v>#N/A</v>
      </c>
      <c r="M27" s="4"/>
      <c r="N27" s="4">
        <f t="shared" si="1"/>
        <v>0</v>
      </c>
      <c r="O27" s="8"/>
      <c r="P27" s="9"/>
      <c r="Q27" s="9"/>
    </row>
    <row r="28" spans="1:17" ht="26.25" customHeight="1" x14ac:dyDescent="0.2">
      <c r="A28" s="12">
        <v>30</v>
      </c>
      <c r="B28" s="38"/>
      <c r="C28" s="38"/>
      <c r="D28" s="32"/>
      <c r="E28" s="32"/>
      <c r="F28" s="32"/>
      <c r="G28" s="33"/>
      <c r="H28" s="18">
        <f t="shared" si="0"/>
        <v>0</v>
      </c>
      <c r="I28" s="34"/>
      <c r="J28" s="35"/>
      <c r="K28" s="18">
        <f>SUM(H28:J28)</f>
        <v>0</v>
      </c>
      <c r="L28" s="21" t="e">
        <f>VLOOKUP(K28,'[1]GRADE &amp; GPA Table'!$A$3:$B$14,2)</f>
        <v>#N/A</v>
      </c>
      <c r="M28" s="4"/>
      <c r="N28" s="4">
        <f t="shared" si="1"/>
        <v>0</v>
      </c>
      <c r="O28" s="8"/>
      <c r="P28" s="9"/>
      <c r="Q28" s="9"/>
    </row>
    <row r="29" spans="1:17" ht="20" customHeight="1" x14ac:dyDescent="0.2">
      <c r="A29" s="63" t="s">
        <v>26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7" ht="20" customHeight="1" x14ac:dyDescent="0.2">
      <c r="A30" s="1"/>
      <c r="B30" s="1"/>
      <c r="C30" s="1"/>
      <c r="D30" s="1"/>
      <c r="E30" s="2"/>
      <c r="F30" s="2"/>
      <c r="G30" s="2"/>
      <c r="H30" s="2"/>
      <c r="I30" s="2"/>
      <c r="J30" s="2"/>
      <c r="K30" s="39"/>
    </row>
    <row r="31" spans="1:17" ht="20" customHeight="1" x14ac:dyDescent="0.2">
      <c r="A31" s="1"/>
      <c r="B31" s="1" t="s">
        <v>27</v>
      </c>
      <c r="C31" s="1"/>
      <c r="D31" s="1"/>
      <c r="E31" s="2"/>
      <c r="F31" s="2"/>
      <c r="G31" s="2"/>
      <c r="H31" s="2"/>
      <c r="I31" s="2"/>
      <c r="J31" s="2"/>
      <c r="K31" s="39"/>
    </row>
    <row r="32" spans="1:17" ht="20" customHeight="1" x14ac:dyDescent="0.2">
      <c r="A32" s="1"/>
      <c r="B32" s="1"/>
      <c r="C32" s="1"/>
      <c r="D32" s="1"/>
      <c r="E32" s="2"/>
      <c r="F32" s="2"/>
      <c r="G32" s="2"/>
      <c r="H32" s="2"/>
      <c r="I32" s="2"/>
      <c r="J32" s="2"/>
      <c r="K32" s="39"/>
    </row>
    <row r="33" spans="1:11" ht="20" customHeight="1" x14ac:dyDescent="0.2">
      <c r="A33" s="1"/>
      <c r="B33" s="1"/>
      <c r="C33" s="1"/>
      <c r="D33" s="1"/>
      <c r="E33" s="2"/>
      <c r="F33" s="2"/>
      <c r="G33" s="2"/>
      <c r="H33" s="2"/>
      <c r="I33" s="2"/>
      <c r="J33" s="2"/>
      <c r="K33" s="39"/>
    </row>
    <row r="34" spans="1:11" ht="20" customHeight="1" x14ac:dyDescent="0.2">
      <c r="A34" s="1"/>
      <c r="B34" s="1"/>
      <c r="C34" s="1"/>
      <c r="D34" s="1"/>
      <c r="E34" s="2"/>
      <c r="F34" s="2"/>
      <c r="G34" s="2"/>
      <c r="H34" s="2"/>
      <c r="I34" s="2"/>
      <c r="J34" s="2"/>
      <c r="K34" s="39"/>
    </row>
    <row r="35" spans="1:11" ht="20" customHeight="1" x14ac:dyDescent="0.2">
      <c r="A35" s="1"/>
      <c r="B35" s="1"/>
      <c r="C35" s="1"/>
      <c r="D35" s="1"/>
      <c r="E35" s="2"/>
      <c r="F35" s="2"/>
      <c r="G35" s="2"/>
      <c r="H35" s="2"/>
      <c r="I35" s="2"/>
      <c r="J35" s="2"/>
      <c r="K35" s="39"/>
    </row>
    <row r="36" spans="1:11" ht="20" customHeight="1" x14ac:dyDescent="0.2">
      <c r="A36" s="1"/>
      <c r="B36" s="1"/>
      <c r="C36" s="1"/>
      <c r="D36" s="1"/>
      <c r="E36" s="2"/>
      <c r="F36" s="2"/>
      <c r="G36" s="2"/>
      <c r="H36" s="2"/>
      <c r="I36" s="2"/>
      <c r="J36" s="2"/>
      <c r="K36" s="39"/>
    </row>
    <row r="37" spans="1:11" ht="20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69" t="s">
        <v>36</v>
      </c>
      <c r="K38" s="69"/>
    </row>
    <row r="39" spans="1:1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</sheetData>
  <mergeCells count="23">
    <mergeCell ref="I10:J11"/>
    <mergeCell ref="A4:B5"/>
    <mergeCell ref="C4:K4"/>
    <mergeCell ref="C5:K5"/>
    <mergeCell ref="I1:J1"/>
    <mergeCell ref="I2:K2"/>
    <mergeCell ref="C7:E7"/>
    <mergeCell ref="N12:N13"/>
    <mergeCell ref="A29:K29"/>
    <mergeCell ref="J38:K38"/>
    <mergeCell ref="K10:K11"/>
    <mergeCell ref="L10:L13"/>
    <mergeCell ref="D12:D13"/>
    <mergeCell ref="E12:E13"/>
    <mergeCell ref="F12:F13"/>
    <mergeCell ref="G12:G13"/>
    <mergeCell ref="H12:H13"/>
    <mergeCell ref="K12:K13"/>
    <mergeCell ref="A10:A13"/>
    <mergeCell ref="B10:B13"/>
    <mergeCell ref="C10:C13"/>
    <mergeCell ref="D10:G10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0544-CA42-44C6-A73A-3B5CFE36FE2D}">
  <dimension ref="A1:Q39"/>
  <sheetViews>
    <sheetView topLeftCell="A16" zoomScale="75" zoomScaleNormal="75" workbookViewId="0">
      <selection activeCell="A14" sqref="A14:A28"/>
    </sheetView>
  </sheetViews>
  <sheetFormatPr baseColWidth="10" defaultColWidth="8.83203125" defaultRowHeight="15" x14ac:dyDescent="0.2"/>
  <cols>
    <col min="1" max="1" width="9.1640625"/>
    <col min="2" max="2" width="24.5" customWidth="1"/>
    <col min="3" max="3" width="50.1640625" customWidth="1"/>
    <col min="4" max="7" width="17.83203125" customWidth="1"/>
    <col min="8" max="8" width="19.6640625" customWidth="1"/>
    <col min="9" max="9" width="15.5" customWidth="1"/>
    <col min="10" max="10" width="18.5" customWidth="1"/>
    <col min="11" max="11" width="21.5" customWidth="1"/>
    <col min="12" max="12" width="12.83203125" customWidth="1"/>
    <col min="13" max="13" width="11" customWidth="1"/>
    <col min="14" max="14" width="16.33203125" customWidth="1"/>
    <col min="15" max="256" width="9.1640625"/>
    <col min="257" max="257" width="18.33203125" customWidth="1"/>
    <col min="258" max="258" width="50.1640625" customWidth="1"/>
    <col min="259" max="259" width="16.6640625" customWidth="1"/>
    <col min="260" max="260" width="15.33203125" customWidth="1"/>
    <col min="261" max="261" width="21.5" customWidth="1"/>
    <col min="262" max="262" width="22.5" customWidth="1"/>
    <col min="263" max="264" width="15.5" customWidth="1"/>
    <col min="265" max="265" width="18.5" customWidth="1"/>
    <col min="266" max="266" width="19.6640625" customWidth="1"/>
    <col min="267" max="270" width="11" customWidth="1"/>
    <col min="271" max="512" width="9.1640625"/>
    <col min="513" max="513" width="18.33203125" customWidth="1"/>
    <col min="514" max="514" width="50.1640625" customWidth="1"/>
    <col min="515" max="515" width="16.6640625" customWidth="1"/>
    <col min="516" max="516" width="15.33203125" customWidth="1"/>
    <col min="517" max="517" width="21.5" customWidth="1"/>
    <col min="518" max="518" width="22.5" customWidth="1"/>
    <col min="519" max="520" width="15.5" customWidth="1"/>
    <col min="521" max="521" width="18.5" customWidth="1"/>
    <col min="522" max="522" width="19.6640625" customWidth="1"/>
    <col min="523" max="526" width="11" customWidth="1"/>
    <col min="527" max="768" width="9.1640625"/>
    <col min="769" max="769" width="18.33203125" customWidth="1"/>
    <col min="770" max="770" width="50.1640625" customWidth="1"/>
    <col min="771" max="771" width="16.6640625" customWidth="1"/>
    <col min="772" max="772" width="15.33203125" customWidth="1"/>
    <col min="773" max="773" width="21.5" customWidth="1"/>
    <col min="774" max="774" width="22.5" customWidth="1"/>
    <col min="775" max="776" width="15.5" customWidth="1"/>
    <col min="777" max="777" width="18.5" customWidth="1"/>
    <col min="778" max="778" width="19.6640625" customWidth="1"/>
    <col min="779" max="782" width="11" customWidth="1"/>
    <col min="783" max="1024" width="9.1640625"/>
    <col min="1025" max="1025" width="18.33203125" customWidth="1"/>
    <col min="1026" max="1026" width="50.1640625" customWidth="1"/>
    <col min="1027" max="1027" width="16.6640625" customWidth="1"/>
    <col min="1028" max="1028" width="15.33203125" customWidth="1"/>
    <col min="1029" max="1029" width="21.5" customWidth="1"/>
    <col min="1030" max="1030" width="22.5" customWidth="1"/>
    <col min="1031" max="1032" width="15.5" customWidth="1"/>
    <col min="1033" max="1033" width="18.5" customWidth="1"/>
    <col min="1034" max="1034" width="19.6640625" customWidth="1"/>
    <col min="1035" max="1038" width="11" customWidth="1"/>
    <col min="1039" max="1280" width="9.1640625"/>
    <col min="1281" max="1281" width="18.33203125" customWidth="1"/>
    <col min="1282" max="1282" width="50.1640625" customWidth="1"/>
    <col min="1283" max="1283" width="16.6640625" customWidth="1"/>
    <col min="1284" max="1284" width="15.33203125" customWidth="1"/>
    <col min="1285" max="1285" width="21.5" customWidth="1"/>
    <col min="1286" max="1286" width="22.5" customWidth="1"/>
    <col min="1287" max="1288" width="15.5" customWidth="1"/>
    <col min="1289" max="1289" width="18.5" customWidth="1"/>
    <col min="1290" max="1290" width="19.6640625" customWidth="1"/>
    <col min="1291" max="1294" width="11" customWidth="1"/>
    <col min="1295" max="1536" width="9.1640625"/>
    <col min="1537" max="1537" width="18.33203125" customWidth="1"/>
    <col min="1538" max="1538" width="50.1640625" customWidth="1"/>
    <col min="1539" max="1539" width="16.6640625" customWidth="1"/>
    <col min="1540" max="1540" width="15.33203125" customWidth="1"/>
    <col min="1541" max="1541" width="21.5" customWidth="1"/>
    <col min="1542" max="1542" width="22.5" customWidth="1"/>
    <col min="1543" max="1544" width="15.5" customWidth="1"/>
    <col min="1545" max="1545" width="18.5" customWidth="1"/>
    <col min="1546" max="1546" width="19.6640625" customWidth="1"/>
    <col min="1547" max="1550" width="11" customWidth="1"/>
    <col min="1551" max="1792" width="9.1640625"/>
    <col min="1793" max="1793" width="18.33203125" customWidth="1"/>
    <col min="1794" max="1794" width="50.1640625" customWidth="1"/>
    <col min="1795" max="1795" width="16.6640625" customWidth="1"/>
    <col min="1796" max="1796" width="15.33203125" customWidth="1"/>
    <col min="1797" max="1797" width="21.5" customWidth="1"/>
    <col min="1798" max="1798" width="22.5" customWidth="1"/>
    <col min="1799" max="1800" width="15.5" customWidth="1"/>
    <col min="1801" max="1801" width="18.5" customWidth="1"/>
    <col min="1802" max="1802" width="19.6640625" customWidth="1"/>
    <col min="1803" max="1806" width="11" customWidth="1"/>
    <col min="1807" max="2048" width="9.1640625"/>
    <col min="2049" max="2049" width="18.33203125" customWidth="1"/>
    <col min="2050" max="2050" width="50.1640625" customWidth="1"/>
    <col min="2051" max="2051" width="16.6640625" customWidth="1"/>
    <col min="2052" max="2052" width="15.33203125" customWidth="1"/>
    <col min="2053" max="2053" width="21.5" customWidth="1"/>
    <col min="2054" max="2054" width="22.5" customWidth="1"/>
    <col min="2055" max="2056" width="15.5" customWidth="1"/>
    <col min="2057" max="2057" width="18.5" customWidth="1"/>
    <col min="2058" max="2058" width="19.6640625" customWidth="1"/>
    <col min="2059" max="2062" width="11" customWidth="1"/>
    <col min="2063" max="2304" width="9.1640625"/>
    <col min="2305" max="2305" width="18.33203125" customWidth="1"/>
    <col min="2306" max="2306" width="50.1640625" customWidth="1"/>
    <col min="2307" max="2307" width="16.6640625" customWidth="1"/>
    <col min="2308" max="2308" width="15.33203125" customWidth="1"/>
    <col min="2309" max="2309" width="21.5" customWidth="1"/>
    <col min="2310" max="2310" width="22.5" customWidth="1"/>
    <col min="2311" max="2312" width="15.5" customWidth="1"/>
    <col min="2313" max="2313" width="18.5" customWidth="1"/>
    <col min="2314" max="2314" width="19.6640625" customWidth="1"/>
    <col min="2315" max="2318" width="11" customWidth="1"/>
    <col min="2319" max="2560" width="9.1640625"/>
    <col min="2561" max="2561" width="18.33203125" customWidth="1"/>
    <col min="2562" max="2562" width="50.1640625" customWidth="1"/>
    <col min="2563" max="2563" width="16.6640625" customWidth="1"/>
    <col min="2564" max="2564" width="15.33203125" customWidth="1"/>
    <col min="2565" max="2565" width="21.5" customWidth="1"/>
    <col min="2566" max="2566" width="22.5" customWidth="1"/>
    <col min="2567" max="2568" width="15.5" customWidth="1"/>
    <col min="2569" max="2569" width="18.5" customWidth="1"/>
    <col min="2570" max="2570" width="19.6640625" customWidth="1"/>
    <col min="2571" max="2574" width="11" customWidth="1"/>
    <col min="2575" max="2816" width="9.1640625"/>
    <col min="2817" max="2817" width="18.33203125" customWidth="1"/>
    <col min="2818" max="2818" width="50.1640625" customWidth="1"/>
    <col min="2819" max="2819" width="16.6640625" customWidth="1"/>
    <col min="2820" max="2820" width="15.33203125" customWidth="1"/>
    <col min="2821" max="2821" width="21.5" customWidth="1"/>
    <col min="2822" max="2822" width="22.5" customWidth="1"/>
    <col min="2823" max="2824" width="15.5" customWidth="1"/>
    <col min="2825" max="2825" width="18.5" customWidth="1"/>
    <col min="2826" max="2826" width="19.6640625" customWidth="1"/>
    <col min="2827" max="2830" width="11" customWidth="1"/>
    <col min="2831" max="3072" width="9.1640625"/>
    <col min="3073" max="3073" width="18.33203125" customWidth="1"/>
    <col min="3074" max="3074" width="50.1640625" customWidth="1"/>
    <col min="3075" max="3075" width="16.6640625" customWidth="1"/>
    <col min="3076" max="3076" width="15.33203125" customWidth="1"/>
    <col min="3077" max="3077" width="21.5" customWidth="1"/>
    <col min="3078" max="3078" width="22.5" customWidth="1"/>
    <col min="3079" max="3080" width="15.5" customWidth="1"/>
    <col min="3081" max="3081" width="18.5" customWidth="1"/>
    <col min="3082" max="3082" width="19.6640625" customWidth="1"/>
    <col min="3083" max="3086" width="11" customWidth="1"/>
    <col min="3087" max="3328" width="9.1640625"/>
    <col min="3329" max="3329" width="18.33203125" customWidth="1"/>
    <col min="3330" max="3330" width="50.1640625" customWidth="1"/>
    <col min="3331" max="3331" width="16.6640625" customWidth="1"/>
    <col min="3332" max="3332" width="15.33203125" customWidth="1"/>
    <col min="3333" max="3333" width="21.5" customWidth="1"/>
    <col min="3334" max="3334" width="22.5" customWidth="1"/>
    <col min="3335" max="3336" width="15.5" customWidth="1"/>
    <col min="3337" max="3337" width="18.5" customWidth="1"/>
    <col min="3338" max="3338" width="19.6640625" customWidth="1"/>
    <col min="3339" max="3342" width="11" customWidth="1"/>
    <col min="3343" max="3584" width="9.1640625"/>
    <col min="3585" max="3585" width="18.33203125" customWidth="1"/>
    <col min="3586" max="3586" width="50.1640625" customWidth="1"/>
    <col min="3587" max="3587" width="16.6640625" customWidth="1"/>
    <col min="3588" max="3588" width="15.33203125" customWidth="1"/>
    <col min="3589" max="3589" width="21.5" customWidth="1"/>
    <col min="3590" max="3590" width="22.5" customWidth="1"/>
    <col min="3591" max="3592" width="15.5" customWidth="1"/>
    <col min="3593" max="3593" width="18.5" customWidth="1"/>
    <col min="3594" max="3594" width="19.6640625" customWidth="1"/>
    <col min="3595" max="3598" width="11" customWidth="1"/>
    <col min="3599" max="3840" width="9.1640625"/>
    <col min="3841" max="3841" width="18.33203125" customWidth="1"/>
    <col min="3842" max="3842" width="50.1640625" customWidth="1"/>
    <col min="3843" max="3843" width="16.6640625" customWidth="1"/>
    <col min="3844" max="3844" width="15.33203125" customWidth="1"/>
    <col min="3845" max="3845" width="21.5" customWidth="1"/>
    <col min="3846" max="3846" width="22.5" customWidth="1"/>
    <col min="3847" max="3848" width="15.5" customWidth="1"/>
    <col min="3849" max="3849" width="18.5" customWidth="1"/>
    <col min="3850" max="3850" width="19.6640625" customWidth="1"/>
    <col min="3851" max="3854" width="11" customWidth="1"/>
    <col min="3855" max="4096" width="9.1640625"/>
    <col min="4097" max="4097" width="18.33203125" customWidth="1"/>
    <col min="4098" max="4098" width="50.1640625" customWidth="1"/>
    <col min="4099" max="4099" width="16.6640625" customWidth="1"/>
    <col min="4100" max="4100" width="15.33203125" customWidth="1"/>
    <col min="4101" max="4101" width="21.5" customWidth="1"/>
    <col min="4102" max="4102" width="22.5" customWidth="1"/>
    <col min="4103" max="4104" width="15.5" customWidth="1"/>
    <col min="4105" max="4105" width="18.5" customWidth="1"/>
    <col min="4106" max="4106" width="19.6640625" customWidth="1"/>
    <col min="4107" max="4110" width="11" customWidth="1"/>
    <col min="4111" max="4352" width="9.1640625"/>
    <col min="4353" max="4353" width="18.33203125" customWidth="1"/>
    <col min="4354" max="4354" width="50.1640625" customWidth="1"/>
    <col min="4355" max="4355" width="16.6640625" customWidth="1"/>
    <col min="4356" max="4356" width="15.33203125" customWidth="1"/>
    <col min="4357" max="4357" width="21.5" customWidth="1"/>
    <col min="4358" max="4358" width="22.5" customWidth="1"/>
    <col min="4359" max="4360" width="15.5" customWidth="1"/>
    <col min="4361" max="4361" width="18.5" customWidth="1"/>
    <col min="4362" max="4362" width="19.6640625" customWidth="1"/>
    <col min="4363" max="4366" width="11" customWidth="1"/>
    <col min="4367" max="4608" width="9.1640625"/>
    <col min="4609" max="4609" width="18.33203125" customWidth="1"/>
    <col min="4610" max="4610" width="50.1640625" customWidth="1"/>
    <col min="4611" max="4611" width="16.6640625" customWidth="1"/>
    <col min="4612" max="4612" width="15.33203125" customWidth="1"/>
    <col min="4613" max="4613" width="21.5" customWidth="1"/>
    <col min="4614" max="4614" width="22.5" customWidth="1"/>
    <col min="4615" max="4616" width="15.5" customWidth="1"/>
    <col min="4617" max="4617" width="18.5" customWidth="1"/>
    <col min="4618" max="4618" width="19.6640625" customWidth="1"/>
    <col min="4619" max="4622" width="11" customWidth="1"/>
    <col min="4623" max="4864" width="9.1640625"/>
    <col min="4865" max="4865" width="18.33203125" customWidth="1"/>
    <col min="4866" max="4866" width="50.1640625" customWidth="1"/>
    <col min="4867" max="4867" width="16.6640625" customWidth="1"/>
    <col min="4868" max="4868" width="15.33203125" customWidth="1"/>
    <col min="4869" max="4869" width="21.5" customWidth="1"/>
    <col min="4870" max="4870" width="22.5" customWidth="1"/>
    <col min="4871" max="4872" width="15.5" customWidth="1"/>
    <col min="4873" max="4873" width="18.5" customWidth="1"/>
    <col min="4874" max="4874" width="19.6640625" customWidth="1"/>
    <col min="4875" max="4878" width="11" customWidth="1"/>
    <col min="4879" max="5120" width="9.1640625"/>
    <col min="5121" max="5121" width="18.33203125" customWidth="1"/>
    <col min="5122" max="5122" width="50.1640625" customWidth="1"/>
    <col min="5123" max="5123" width="16.6640625" customWidth="1"/>
    <col min="5124" max="5124" width="15.33203125" customWidth="1"/>
    <col min="5125" max="5125" width="21.5" customWidth="1"/>
    <col min="5126" max="5126" width="22.5" customWidth="1"/>
    <col min="5127" max="5128" width="15.5" customWidth="1"/>
    <col min="5129" max="5129" width="18.5" customWidth="1"/>
    <col min="5130" max="5130" width="19.6640625" customWidth="1"/>
    <col min="5131" max="5134" width="11" customWidth="1"/>
    <col min="5135" max="5376" width="9.1640625"/>
    <col min="5377" max="5377" width="18.33203125" customWidth="1"/>
    <col min="5378" max="5378" width="50.1640625" customWidth="1"/>
    <col min="5379" max="5379" width="16.6640625" customWidth="1"/>
    <col min="5380" max="5380" width="15.33203125" customWidth="1"/>
    <col min="5381" max="5381" width="21.5" customWidth="1"/>
    <col min="5382" max="5382" width="22.5" customWidth="1"/>
    <col min="5383" max="5384" width="15.5" customWidth="1"/>
    <col min="5385" max="5385" width="18.5" customWidth="1"/>
    <col min="5386" max="5386" width="19.6640625" customWidth="1"/>
    <col min="5387" max="5390" width="11" customWidth="1"/>
    <col min="5391" max="5632" width="9.1640625"/>
    <col min="5633" max="5633" width="18.33203125" customWidth="1"/>
    <col min="5634" max="5634" width="50.1640625" customWidth="1"/>
    <col min="5635" max="5635" width="16.6640625" customWidth="1"/>
    <col min="5636" max="5636" width="15.33203125" customWidth="1"/>
    <col min="5637" max="5637" width="21.5" customWidth="1"/>
    <col min="5638" max="5638" width="22.5" customWidth="1"/>
    <col min="5639" max="5640" width="15.5" customWidth="1"/>
    <col min="5641" max="5641" width="18.5" customWidth="1"/>
    <col min="5642" max="5642" width="19.6640625" customWidth="1"/>
    <col min="5643" max="5646" width="11" customWidth="1"/>
    <col min="5647" max="5888" width="9.1640625"/>
    <col min="5889" max="5889" width="18.33203125" customWidth="1"/>
    <col min="5890" max="5890" width="50.1640625" customWidth="1"/>
    <col min="5891" max="5891" width="16.6640625" customWidth="1"/>
    <col min="5892" max="5892" width="15.33203125" customWidth="1"/>
    <col min="5893" max="5893" width="21.5" customWidth="1"/>
    <col min="5894" max="5894" width="22.5" customWidth="1"/>
    <col min="5895" max="5896" width="15.5" customWidth="1"/>
    <col min="5897" max="5897" width="18.5" customWidth="1"/>
    <col min="5898" max="5898" width="19.6640625" customWidth="1"/>
    <col min="5899" max="5902" width="11" customWidth="1"/>
    <col min="5903" max="6144" width="9.1640625"/>
    <col min="6145" max="6145" width="18.33203125" customWidth="1"/>
    <col min="6146" max="6146" width="50.1640625" customWidth="1"/>
    <col min="6147" max="6147" width="16.6640625" customWidth="1"/>
    <col min="6148" max="6148" width="15.33203125" customWidth="1"/>
    <col min="6149" max="6149" width="21.5" customWidth="1"/>
    <col min="6150" max="6150" width="22.5" customWidth="1"/>
    <col min="6151" max="6152" width="15.5" customWidth="1"/>
    <col min="6153" max="6153" width="18.5" customWidth="1"/>
    <col min="6154" max="6154" width="19.6640625" customWidth="1"/>
    <col min="6155" max="6158" width="11" customWidth="1"/>
    <col min="6159" max="6400" width="9.1640625"/>
    <col min="6401" max="6401" width="18.33203125" customWidth="1"/>
    <col min="6402" max="6402" width="50.1640625" customWidth="1"/>
    <col min="6403" max="6403" width="16.6640625" customWidth="1"/>
    <col min="6404" max="6404" width="15.33203125" customWidth="1"/>
    <col min="6405" max="6405" width="21.5" customWidth="1"/>
    <col min="6406" max="6406" width="22.5" customWidth="1"/>
    <col min="6407" max="6408" width="15.5" customWidth="1"/>
    <col min="6409" max="6409" width="18.5" customWidth="1"/>
    <col min="6410" max="6410" width="19.6640625" customWidth="1"/>
    <col min="6411" max="6414" width="11" customWidth="1"/>
    <col min="6415" max="6656" width="9.1640625"/>
    <col min="6657" max="6657" width="18.33203125" customWidth="1"/>
    <col min="6658" max="6658" width="50.1640625" customWidth="1"/>
    <col min="6659" max="6659" width="16.6640625" customWidth="1"/>
    <col min="6660" max="6660" width="15.33203125" customWidth="1"/>
    <col min="6661" max="6661" width="21.5" customWidth="1"/>
    <col min="6662" max="6662" width="22.5" customWidth="1"/>
    <col min="6663" max="6664" width="15.5" customWidth="1"/>
    <col min="6665" max="6665" width="18.5" customWidth="1"/>
    <col min="6666" max="6666" width="19.6640625" customWidth="1"/>
    <col min="6667" max="6670" width="11" customWidth="1"/>
    <col min="6671" max="6912" width="9.1640625"/>
    <col min="6913" max="6913" width="18.33203125" customWidth="1"/>
    <col min="6914" max="6914" width="50.1640625" customWidth="1"/>
    <col min="6915" max="6915" width="16.6640625" customWidth="1"/>
    <col min="6916" max="6916" width="15.33203125" customWidth="1"/>
    <col min="6917" max="6917" width="21.5" customWidth="1"/>
    <col min="6918" max="6918" width="22.5" customWidth="1"/>
    <col min="6919" max="6920" width="15.5" customWidth="1"/>
    <col min="6921" max="6921" width="18.5" customWidth="1"/>
    <col min="6922" max="6922" width="19.6640625" customWidth="1"/>
    <col min="6923" max="6926" width="11" customWidth="1"/>
    <col min="6927" max="7168" width="9.1640625"/>
    <col min="7169" max="7169" width="18.33203125" customWidth="1"/>
    <col min="7170" max="7170" width="50.1640625" customWidth="1"/>
    <col min="7171" max="7171" width="16.6640625" customWidth="1"/>
    <col min="7172" max="7172" width="15.33203125" customWidth="1"/>
    <col min="7173" max="7173" width="21.5" customWidth="1"/>
    <col min="7174" max="7174" width="22.5" customWidth="1"/>
    <col min="7175" max="7176" width="15.5" customWidth="1"/>
    <col min="7177" max="7177" width="18.5" customWidth="1"/>
    <col min="7178" max="7178" width="19.6640625" customWidth="1"/>
    <col min="7179" max="7182" width="11" customWidth="1"/>
    <col min="7183" max="7424" width="9.1640625"/>
    <col min="7425" max="7425" width="18.33203125" customWidth="1"/>
    <col min="7426" max="7426" width="50.1640625" customWidth="1"/>
    <col min="7427" max="7427" width="16.6640625" customWidth="1"/>
    <col min="7428" max="7428" width="15.33203125" customWidth="1"/>
    <col min="7429" max="7429" width="21.5" customWidth="1"/>
    <col min="7430" max="7430" width="22.5" customWidth="1"/>
    <col min="7431" max="7432" width="15.5" customWidth="1"/>
    <col min="7433" max="7433" width="18.5" customWidth="1"/>
    <col min="7434" max="7434" width="19.6640625" customWidth="1"/>
    <col min="7435" max="7438" width="11" customWidth="1"/>
    <col min="7439" max="7680" width="9.1640625"/>
    <col min="7681" max="7681" width="18.33203125" customWidth="1"/>
    <col min="7682" max="7682" width="50.1640625" customWidth="1"/>
    <col min="7683" max="7683" width="16.6640625" customWidth="1"/>
    <col min="7684" max="7684" width="15.33203125" customWidth="1"/>
    <col min="7685" max="7685" width="21.5" customWidth="1"/>
    <col min="7686" max="7686" width="22.5" customWidth="1"/>
    <col min="7687" max="7688" width="15.5" customWidth="1"/>
    <col min="7689" max="7689" width="18.5" customWidth="1"/>
    <col min="7690" max="7690" width="19.6640625" customWidth="1"/>
    <col min="7691" max="7694" width="11" customWidth="1"/>
    <col min="7695" max="7936" width="9.1640625"/>
    <col min="7937" max="7937" width="18.33203125" customWidth="1"/>
    <col min="7938" max="7938" width="50.1640625" customWidth="1"/>
    <col min="7939" max="7939" width="16.6640625" customWidth="1"/>
    <col min="7940" max="7940" width="15.33203125" customWidth="1"/>
    <col min="7941" max="7941" width="21.5" customWidth="1"/>
    <col min="7942" max="7942" width="22.5" customWidth="1"/>
    <col min="7943" max="7944" width="15.5" customWidth="1"/>
    <col min="7945" max="7945" width="18.5" customWidth="1"/>
    <col min="7946" max="7946" width="19.6640625" customWidth="1"/>
    <col min="7947" max="7950" width="11" customWidth="1"/>
    <col min="7951" max="8192" width="9.1640625"/>
    <col min="8193" max="8193" width="18.33203125" customWidth="1"/>
    <col min="8194" max="8194" width="50.1640625" customWidth="1"/>
    <col min="8195" max="8195" width="16.6640625" customWidth="1"/>
    <col min="8196" max="8196" width="15.33203125" customWidth="1"/>
    <col min="8197" max="8197" width="21.5" customWidth="1"/>
    <col min="8198" max="8198" width="22.5" customWidth="1"/>
    <col min="8199" max="8200" width="15.5" customWidth="1"/>
    <col min="8201" max="8201" width="18.5" customWidth="1"/>
    <col min="8202" max="8202" width="19.6640625" customWidth="1"/>
    <col min="8203" max="8206" width="11" customWidth="1"/>
    <col min="8207" max="8448" width="9.1640625"/>
    <col min="8449" max="8449" width="18.33203125" customWidth="1"/>
    <col min="8450" max="8450" width="50.1640625" customWidth="1"/>
    <col min="8451" max="8451" width="16.6640625" customWidth="1"/>
    <col min="8452" max="8452" width="15.33203125" customWidth="1"/>
    <col min="8453" max="8453" width="21.5" customWidth="1"/>
    <col min="8454" max="8454" width="22.5" customWidth="1"/>
    <col min="8455" max="8456" width="15.5" customWidth="1"/>
    <col min="8457" max="8457" width="18.5" customWidth="1"/>
    <col min="8458" max="8458" width="19.6640625" customWidth="1"/>
    <col min="8459" max="8462" width="11" customWidth="1"/>
    <col min="8463" max="8704" width="9.1640625"/>
    <col min="8705" max="8705" width="18.33203125" customWidth="1"/>
    <col min="8706" max="8706" width="50.1640625" customWidth="1"/>
    <col min="8707" max="8707" width="16.6640625" customWidth="1"/>
    <col min="8708" max="8708" width="15.33203125" customWidth="1"/>
    <col min="8709" max="8709" width="21.5" customWidth="1"/>
    <col min="8710" max="8710" width="22.5" customWidth="1"/>
    <col min="8711" max="8712" width="15.5" customWidth="1"/>
    <col min="8713" max="8713" width="18.5" customWidth="1"/>
    <col min="8714" max="8714" width="19.6640625" customWidth="1"/>
    <col min="8715" max="8718" width="11" customWidth="1"/>
    <col min="8719" max="8960" width="9.1640625"/>
    <col min="8961" max="8961" width="18.33203125" customWidth="1"/>
    <col min="8962" max="8962" width="50.1640625" customWidth="1"/>
    <col min="8963" max="8963" width="16.6640625" customWidth="1"/>
    <col min="8964" max="8964" width="15.33203125" customWidth="1"/>
    <col min="8965" max="8965" width="21.5" customWidth="1"/>
    <col min="8966" max="8966" width="22.5" customWidth="1"/>
    <col min="8967" max="8968" width="15.5" customWidth="1"/>
    <col min="8969" max="8969" width="18.5" customWidth="1"/>
    <col min="8970" max="8970" width="19.6640625" customWidth="1"/>
    <col min="8971" max="8974" width="11" customWidth="1"/>
    <col min="8975" max="9216" width="9.1640625"/>
    <col min="9217" max="9217" width="18.33203125" customWidth="1"/>
    <col min="9218" max="9218" width="50.1640625" customWidth="1"/>
    <col min="9219" max="9219" width="16.6640625" customWidth="1"/>
    <col min="9220" max="9220" width="15.33203125" customWidth="1"/>
    <col min="9221" max="9221" width="21.5" customWidth="1"/>
    <col min="9222" max="9222" width="22.5" customWidth="1"/>
    <col min="9223" max="9224" width="15.5" customWidth="1"/>
    <col min="9225" max="9225" width="18.5" customWidth="1"/>
    <col min="9226" max="9226" width="19.6640625" customWidth="1"/>
    <col min="9227" max="9230" width="11" customWidth="1"/>
    <col min="9231" max="9472" width="9.1640625"/>
    <col min="9473" max="9473" width="18.33203125" customWidth="1"/>
    <col min="9474" max="9474" width="50.1640625" customWidth="1"/>
    <col min="9475" max="9475" width="16.6640625" customWidth="1"/>
    <col min="9476" max="9476" width="15.33203125" customWidth="1"/>
    <col min="9477" max="9477" width="21.5" customWidth="1"/>
    <col min="9478" max="9478" width="22.5" customWidth="1"/>
    <col min="9479" max="9480" width="15.5" customWidth="1"/>
    <col min="9481" max="9481" width="18.5" customWidth="1"/>
    <col min="9482" max="9482" width="19.6640625" customWidth="1"/>
    <col min="9483" max="9486" width="11" customWidth="1"/>
    <col min="9487" max="9728" width="9.1640625"/>
    <col min="9729" max="9729" width="18.33203125" customWidth="1"/>
    <col min="9730" max="9730" width="50.1640625" customWidth="1"/>
    <col min="9731" max="9731" width="16.6640625" customWidth="1"/>
    <col min="9732" max="9732" width="15.33203125" customWidth="1"/>
    <col min="9733" max="9733" width="21.5" customWidth="1"/>
    <col min="9734" max="9734" width="22.5" customWidth="1"/>
    <col min="9735" max="9736" width="15.5" customWidth="1"/>
    <col min="9737" max="9737" width="18.5" customWidth="1"/>
    <col min="9738" max="9738" width="19.6640625" customWidth="1"/>
    <col min="9739" max="9742" width="11" customWidth="1"/>
    <col min="9743" max="9984" width="9.1640625"/>
    <col min="9985" max="9985" width="18.33203125" customWidth="1"/>
    <col min="9986" max="9986" width="50.1640625" customWidth="1"/>
    <col min="9987" max="9987" width="16.6640625" customWidth="1"/>
    <col min="9988" max="9988" width="15.33203125" customWidth="1"/>
    <col min="9989" max="9989" width="21.5" customWidth="1"/>
    <col min="9990" max="9990" width="22.5" customWidth="1"/>
    <col min="9991" max="9992" width="15.5" customWidth="1"/>
    <col min="9993" max="9993" width="18.5" customWidth="1"/>
    <col min="9994" max="9994" width="19.6640625" customWidth="1"/>
    <col min="9995" max="9998" width="11" customWidth="1"/>
    <col min="9999" max="10240" width="9.1640625"/>
    <col min="10241" max="10241" width="18.33203125" customWidth="1"/>
    <col min="10242" max="10242" width="50.1640625" customWidth="1"/>
    <col min="10243" max="10243" width="16.6640625" customWidth="1"/>
    <col min="10244" max="10244" width="15.33203125" customWidth="1"/>
    <col min="10245" max="10245" width="21.5" customWidth="1"/>
    <col min="10246" max="10246" width="22.5" customWidth="1"/>
    <col min="10247" max="10248" width="15.5" customWidth="1"/>
    <col min="10249" max="10249" width="18.5" customWidth="1"/>
    <col min="10250" max="10250" width="19.6640625" customWidth="1"/>
    <col min="10251" max="10254" width="11" customWidth="1"/>
    <col min="10255" max="10496" width="9.1640625"/>
    <col min="10497" max="10497" width="18.33203125" customWidth="1"/>
    <col min="10498" max="10498" width="50.1640625" customWidth="1"/>
    <col min="10499" max="10499" width="16.6640625" customWidth="1"/>
    <col min="10500" max="10500" width="15.33203125" customWidth="1"/>
    <col min="10501" max="10501" width="21.5" customWidth="1"/>
    <col min="10502" max="10502" width="22.5" customWidth="1"/>
    <col min="10503" max="10504" width="15.5" customWidth="1"/>
    <col min="10505" max="10505" width="18.5" customWidth="1"/>
    <col min="10506" max="10506" width="19.6640625" customWidth="1"/>
    <col min="10507" max="10510" width="11" customWidth="1"/>
    <col min="10511" max="10752" width="9.1640625"/>
    <col min="10753" max="10753" width="18.33203125" customWidth="1"/>
    <col min="10754" max="10754" width="50.1640625" customWidth="1"/>
    <col min="10755" max="10755" width="16.6640625" customWidth="1"/>
    <col min="10756" max="10756" width="15.33203125" customWidth="1"/>
    <col min="10757" max="10757" width="21.5" customWidth="1"/>
    <col min="10758" max="10758" width="22.5" customWidth="1"/>
    <col min="10759" max="10760" width="15.5" customWidth="1"/>
    <col min="10761" max="10761" width="18.5" customWidth="1"/>
    <col min="10762" max="10762" width="19.6640625" customWidth="1"/>
    <col min="10763" max="10766" width="11" customWidth="1"/>
    <col min="10767" max="11008" width="9.1640625"/>
    <col min="11009" max="11009" width="18.33203125" customWidth="1"/>
    <col min="11010" max="11010" width="50.1640625" customWidth="1"/>
    <col min="11011" max="11011" width="16.6640625" customWidth="1"/>
    <col min="11012" max="11012" width="15.33203125" customWidth="1"/>
    <col min="11013" max="11013" width="21.5" customWidth="1"/>
    <col min="11014" max="11014" width="22.5" customWidth="1"/>
    <col min="11015" max="11016" width="15.5" customWidth="1"/>
    <col min="11017" max="11017" width="18.5" customWidth="1"/>
    <col min="11018" max="11018" width="19.6640625" customWidth="1"/>
    <col min="11019" max="11022" width="11" customWidth="1"/>
    <col min="11023" max="11264" width="9.1640625"/>
    <col min="11265" max="11265" width="18.33203125" customWidth="1"/>
    <col min="11266" max="11266" width="50.1640625" customWidth="1"/>
    <col min="11267" max="11267" width="16.6640625" customWidth="1"/>
    <col min="11268" max="11268" width="15.33203125" customWidth="1"/>
    <col min="11269" max="11269" width="21.5" customWidth="1"/>
    <col min="11270" max="11270" width="22.5" customWidth="1"/>
    <col min="11271" max="11272" width="15.5" customWidth="1"/>
    <col min="11273" max="11273" width="18.5" customWidth="1"/>
    <col min="11274" max="11274" width="19.6640625" customWidth="1"/>
    <col min="11275" max="11278" width="11" customWidth="1"/>
    <col min="11279" max="11520" width="9.1640625"/>
    <col min="11521" max="11521" width="18.33203125" customWidth="1"/>
    <col min="11522" max="11522" width="50.1640625" customWidth="1"/>
    <col min="11523" max="11523" width="16.6640625" customWidth="1"/>
    <col min="11524" max="11524" width="15.33203125" customWidth="1"/>
    <col min="11525" max="11525" width="21.5" customWidth="1"/>
    <col min="11526" max="11526" width="22.5" customWidth="1"/>
    <col min="11527" max="11528" width="15.5" customWidth="1"/>
    <col min="11529" max="11529" width="18.5" customWidth="1"/>
    <col min="11530" max="11530" width="19.6640625" customWidth="1"/>
    <col min="11531" max="11534" width="11" customWidth="1"/>
    <col min="11535" max="11776" width="9.1640625"/>
    <col min="11777" max="11777" width="18.33203125" customWidth="1"/>
    <col min="11778" max="11778" width="50.1640625" customWidth="1"/>
    <col min="11779" max="11779" width="16.6640625" customWidth="1"/>
    <col min="11780" max="11780" width="15.33203125" customWidth="1"/>
    <col min="11781" max="11781" width="21.5" customWidth="1"/>
    <col min="11782" max="11782" width="22.5" customWidth="1"/>
    <col min="11783" max="11784" width="15.5" customWidth="1"/>
    <col min="11785" max="11785" width="18.5" customWidth="1"/>
    <col min="11786" max="11786" width="19.6640625" customWidth="1"/>
    <col min="11787" max="11790" width="11" customWidth="1"/>
    <col min="11791" max="12032" width="9.1640625"/>
    <col min="12033" max="12033" width="18.33203125" customWidth="1"/>
    <col min="12034" max="12034" width="50.1640625" customWidth="1"/>
    <col min="12035" max="12035" width="16.6640625" customWidth="1"/>
    <col min="12036" max="12036" width="15.33203125" customWidth="1"/>
    <col min="12037" max="12037" width="21.5" customWidth="1"/>
    <col min="12038" max="12038" width="22.5" customWidth="1"/>
    <col min="12039" max="12040" width="15.5" customWidth="1"/>
    <col min="12041" max="12041" width="18.5" customWidth="1"/>
    <col min="12042" max="12042" width="19.6640625" customWidth="1"/>
    <col min="12043" max="12046" width="11" customWidth="1"/>
    <col min="12047" max="12288" width="9.1640625"/>
    <col min="12289" max="12289" width="18.33203125" customWidth="1"/>
    <col min="12290" max="12290" width="50.1640625" customWidth="1"/>
    <col min="12291" max="12291" width="16.6640625" customWidth="1"/>
    <col min="12292" max="12292" width="15.33203125" customWidth="1"/>
    <col min="12293" max="12293" width="21.5" customWidth="1"/>
    <col min="12294" max="12294" width="22.5" customWidth="1"/>
    <col min="12295" max="12296" width="15.5" customWidth="1"/>
    <col min="12297" max="12297" width="18.5" customWidth="1"/>
    <col min="12298" max="12298" width="19.6640625" customWidth="1"/>
    <col min="12299" max="12302" width="11" customWidth="1"/>
    <col min="12303" max="12544" width="9.1640625"/>
    <col min="12545" max="12545" width="18.33203125" customWidth="1"/>
    <col min="12546" max="12546" width="50.1640625" customWidth="1"/>
    <col min="12547" max="12547" width="16.6640625" customWidth="1"/>
    <col min="12548" max="12548" width="15.33203125" customWidth="1"/>
    <col min="12549" max="12549" width="21.5" customWidth="1"/>
    <col min="12550" max="12550" width="22.5" customWidth="1"/>
    <col min="12551" max="12552" width="15.5" customWidth="1"/>
    <col min="12553" max="12553" width="18.5" customWidth="1"/>
    <col min="12554" max="12554" width="19.6640625" customWidth="1"/>
    <col min="12555" max="12558" width="11" customWidth="1"/>
    <col min="12559" max="12800" width="9.1640625"/>
    <col min="12801" max="12801" width="18.33203125" customWidth="1"/>
    <col min="12802" max="12802" width="50.1640625" customWidth="1"/>
    <col min="12803" max="12803" width="16.6640625" customWidth="1"/>
    <col min="12804" max="12804" width="15.33203125" customWidth="1"/>
    <col min="12805" max="12805" width="21.5" customWidth="1"/>
    <col min="12806" max="12806" width="22.5" customWidth="1"/>
    <col min="12807" max="12808" width="15.5" customWidth="1"/>
    <col min="12809" max="12809" width="18.5" customWidth="1"/>
    <col min="12810" max="12810" width="19.6640625" customWidth="1"/>
    <col min="12811" max="12814" width="11" customWidth="1"/>
    <col min="12815" max="13056" width="9.1640625"/>
    <col min="13057" max="13057" width="18.33203125" customWidth="1"/>
    <col min="13058" max="13058" width="50.1640625" customWidth="1"/>
    <col min="13059" max="13059" width="16.6640625" customWidth="1"/>
    <col min="13060" max="13060" width="15.33203125" customWidth="1"/>
    <col min="13061" max="13061" width="21.5" customWidth="1"/>
    <col min="13062" max="13062" width="22.5" customWidth="1"/>
    <col min="13063" max="13064" width="15.5" customWidth="1"/>
    <col min="13065" max="13065" width="18.5" customWidth="1"/>
    <col min="13066" max="13066" width="19.6640625" customWidth="1"/>
    <col min="13067" max="13070" width="11" customWidth="1"/>
    <col min="13071" max="13312" width="9.1640625"/>
    <col min="13313" max="13313" width="18.33203125" customWidth="1"/>
    <col min="13314" max="13314" width="50.1640625" customWidth="1"/>
    <col min="13315" max="13315" width="16.6640625" customWidth="1"/>
    <col min="13316" max="13316" width="15.33203125" customWidth="1"/>
    <col min="13317" max="13317" width="21.5" customWidth="1"/>
    <col min="13318" max="13318" width="22.5" customWidth="1"/>
    <col min="13319" max="13320" width="15.5" customWidth="1"/>
    <col min="13321" max="13321" width="18.5" customWidth="1"/>
    <col min="13322" max="13322" width="19.6640625" customWidth="1"/>
    <col min="13323" max="13326" width="11" customWidth="1"/>
    <col min="13327" max="13568" width="9.1640625"/>
    <col min="13569" max="13569" width="18.33203125" customWidth="1"/>
    <col min="13570" max="13570" width="50.1640625" customWidth="1"/>
    <col min="13571" max="13571" width="16.6640625" customWidth="1"/>
    <col min="13572" max="13572" width="15.33203125" customWidth="1"/>
    <col min="13573" max="13573" width="21.5" customWidth="1"/>
    <col min="13574" max="13574" width="22.5" customWidth="1"/>
    <col min="13575" max="13576" width="15.5" customWidth="1"/>
    <col min="13577" max="13577" width="18.5" customWidth="1"/>
    <col min="13578" max="13578" width="19.6640625" customWidth="1"/>
    <col min="13579" max="13582" width="11" customWidth="1"/>
    <col min="13583" max="13824" width="9.1640625"/>
    <col min="13825" max="13825" width="18.33203125" customWidth="1"/>
    <col min="13826" max="13826" width="50.1640625" customWidth="1"/>
    <col min="13827" max="13827" width="16.6640625" customWidth="1"/>
    <col min="13828" max="13828" width="15.33203125" customWidth="1"/>
    <col min="13829" max="13829" width="21.5" customWidth="1"/>
    <col min="13830" max="13830" width="22.5" customWidth="1"/>
    <col min="13831" max="13832" width="15.5" customWidth="1"/>
    <col min="13833" max="13833" width="18.5" customWidth="1"/>
    <col min="13834" max="13834" width="19.6640625" customWidth="1"/>
    <col min="13835" max="13838" width="11" customWidth="1"/>
    <col min="13839" max="14080" width="9.1640625"/>
    <col min="14081" max="14081" width="18.33203125" customWidth="1"/>
    <col min="14082" max="14082" width="50.1640625" customWidth="1"/>
    <col min="14083" max="14083" width="16.6640625" customWidth="1"/>
    <col min="14084" max="14084" width="15.33203125" customWidth="1"/>
    <col min="14085" max="14085" width="21.5" customWidth="1"/>
    <col min="14086" max="14086" width="22.5" customWidth="1"/>
    <col min="14087" max="14088" width="15.5" customWidth="1"/>
    <col min="14089" max="14089" width="18.5" customWidth="1"/>
    <col min="14090" max="14090" width="19.6640625" customWidth="1"/>
    <col min="14091" max="14094" width="11" customWidth="1"/>
    <col min="14095" max="14336" width="9.1640625"/>
    <col min="14337" max="14337" width="18.33203125" customWidth="1"/>
    <col min="14338" max="14338" width="50.1640625" customWidth="1"/>
    <col min="14339" max="14339" width="16.6640625" customWidth="1"/>
    <col min="14340" max="14340" width="15.33203125" customWidth="1"/>
    <col min="14341" max="14341" width="21.5" customWidth="1"/>
    <col min="14342" max="14342" width="22.5" customWidth="1"/>
    <col min="14343" max="14344" width="15.5" customWidth="1"/>
    <col min="14345" max="14345" width="18.5" customWidth="1"/>
    <col min="14346" max="14346" width="19.6640625" customWidth="1"/>
    <col min="14347" max="14350" width="11" customWidth="1"/>
    <col min="14351" max="14592" width="9.1640625"/>
    <col min="14593" max="14593" width="18.33203125" customWidth="1"/>
    <col min="14594" max="14594" width="50.1640625" customWidth="1"/>
    <col min="14595" max="14595" width="16.6640625" customWidth="1"/>
    <col min="14596" max="14596" width="15.33203125" customWidth="1"/>
    <col min="14597" max="14597" width="21.5" customWidth="1"/>
    <col min="14598" max="14598" width="22.5" customWidth="1"/>
    <col min="14599" max="14600" width="15.5" customWidth="1"/>
    <col min="14601" max="14601" width="18.5" customWidth="1"/>
    <col min="14602" max="14602" width="19.6640625" customWidth="1"/>
    <col min="14603" max="14606" width="11" customWidth="1"/>
    <col min="14607" max="14848" width="9.1640625"/>
    <col min="14849" max="14849" width="18.33203125" customWidth="1"/>
    <col min="14850" max="14850" width="50.1640625" customWidth="1"/>
    <col min="14851" max="14851" width="16.6640625" customWidth="1"/>
    <col min="14852" max="14852" width="15.33203125" customWidth="1"/>
    <col min="14853" max="14853" width="21.5" customWidth="1"/>
    <col min="14854" max="14854" width="22.5" customWidth="1"/>
    <col min="14855" max="14856" width="15.5" customWidth="1"/>
    <col min="14857" max="14857" width="18.5" customWidth="1"/>
    <col min="14858" max="14858" width="19.6640625" customWidth="1"/>
    <col min="14859" max="14862" width="11" customWidth="1"/>
    <col min="14863" max="15104" width="9.1640625"/>
    <col min="15105" max="15105" width="18.33203125" customWidth="1"/>
    <col min="15106" max="15106" width="50.1640625" customWidth="1"/>
    <col min="15107" max="15107" width="16.6640625" customWidth="1"/>
    <col min="15108" max="15108" width="15.33203125" customWidth="1"/>
    <col min="15109" max="15109" width="21.5" customWidth="1"/>
    <col min="15110" max="15110" width="22.5" customWidth="1"/>
    <col min="15111" max="15112" width="15.5" customWidth="1"/>
    <col min="15113" max="15113" width="18.5" customWidth="1"/>
    <col min="15114" max="15114" width="19.6640625" customWidth="1"/>
    <col min="15115" max="15118" width="11" customWidth="1"/>
    <col min="15119" max="15360" width="9.1640625"/>
    <col min="15361" max="15361" width="18.33203125" customWidth="1"/>
    <col min="15362" max="15362" width="50.1640625" customWidth="1"/>
    <col min="15363" max="15363" width="16.6640625" customWidth="1"/>
    <col min="15364" max="15364" width="15.33203125" customWidth="1"/>
    <col min="15365" max="15365" width="21.5" customWidth="1"/>
    <col min="15366" max="15366" width="22.5" customWidth="1"/>
    <col min="15367" max="15368" width="15.5" customWidth="1"/>
    <col min="15369" max="15369" width="18.5" customWidth="1"/>
    <col min="15370" max="15370" width="19.6640625" customWidth="1"/>
    <col min="15371" max="15374" width="11" customWidth="1"/>
    <col min="15375" max="15616" width="9.1640625"/>
    <col min="15617" max="15617" width="18.33203125" customWidth="1"/>
    <col min="15618" max="15618" width="50.1640625" customWidth="1"/>
    <col min="15619" max="15619" width="16.6640625" customWidth="1"/>
    <col min="15620" max="15620" width="15.33203125" customWidth="1"/>
    <col min="15621" max="15621" width="21.5" customWidth="1"/>
    <col min="15622" max="15622" width="22.5" customWidth="1"/>
    <col min="15623" max="15624" width="15.5" customWidth="1"/>
    <col min="15625" max="15625" width="18.5" customWidth="1"/>
    <col min="15626" max="15626" width="19.6640625" customWidth="1"/>
    <col min="15627" max="15630" width="11" customWidth="1"/>
    <col min="15631" max="15872" width="9.1640625"/>
    <col min="15873" max="15873" width="18.33203125" customWidth="1"/>
    <col min="15874" max="15874" width="50.1640625" customWidth="1"/>
    <col min="15875" max="15875" width="16.6640625" customWidth="1"/>
    <col min="15876" max="15876" width="15.33203125" customWidth="1"/>
    <col min="15877" max="15877" width="21.5" customWidth="1"/>
    <col min="15878" max="15878" width="22.5" customWidth="1"/>
    <col min="15879" max="15880" width="15.5" customWidth="1"/>
    <col min="15881" max="15881" width="18.5" customWidth="1"/>
    <col min="15882" max="15882" width="19.6640625" customWidth="1"/>
    <col min="15883" max="15886" width="11" customWidth="1"/>
    <col min="15887" max="16128" width="9.1640625"/>
    <col min="16129" max="16129" width="18.33203125" customWidth="1"/>
    <col min="16130" max="16130" width="50.1640625" customWidth="1"/>
    <col min="16131" max="16131" width="16.6640625" customWidth="1"/>
    <col min="16132" max="16132" width="15.33203125" customWidth="1"/>
    <col min="16133" max="16133" width="21.5" customWidth="1"/>
    <col min="16134" max="16134" width="22.5" customWidth="1"/>
    <col min="16135" max="16136" width="15.5" customWidth="1"/>
    <col min="16137" max="16137" width="18.5" customWidth="1"/>
    <col min="16138" max="16138" width="19.6640625" customWidth="1"/>
    <col min="16139" max="16142" width="11" customWidth="1"/>
    <col min="16143" max="16384" width="9.1640625"/>
  </cols>
  <sheetData>
    <row r="1" spans="1:17" s="57" customFormat="1" x14ac:dyDescent="0.2">
      <c r="I1" s="59"/>
      <c r="J1" s="59"/>
    </row>
    <row r="2" spans="1:17" s="57" customFormat="1" ht="20.25" customHeight="1" x14ac:dyDescent="0.2">
      <c r="A2" s="48"/>
      <c r="B2" s="49"/>
      <c r="C2" s="48"/>
      <c r="D2" s="48"/>
      <c r="E2" s="49"/>
      <c r="F2" s="49"/>
      <c r="G2" s="58"/>
      <c r="H2" s="49"/>
      <c r="I2" s="61" t="s">
        <v>33</v>
      </c>
      <c r="J2" s="61"/>
      <c r="K2" s="61"/>
    </row>
    <row r="3" spans="1:17" s="57" customFormat="1" ht="20.25" customHeight="1" x14ac:dyDescent="0.2">
      <c r="A3" s="48"/>
      <c r="B3" s="49"/>
      <c r="C3" s="48"/>
      <c r="D3" s="48"/>
      <c r="E3" s="49"/>
      <c r="F3" s="49"/>
      <c r="G3" s="58"/>
      <c r="H3" s="49"/>
    </row>
    <row r="4" spans="1:17" s="57" customFormat="1" ht="20.25" customHeight="1" x14ac:dyDescent="0.2">
      <c r="A4" s="65"/>
      <c r="B4" s="65"/>
      <c r="C4" s="66" t="s">
        <v>34</v>
      </c>
      <c r="D4" s="66"/>
      <c r="E4" s="66"/>
      <c r="F4" s="66"/>
      <c r="G4" s="66"/>
      <c r="H4" s="66"/>
      <c r="I4" s="66"/>
      <c r="J4" s="66"/>
      <c r="K4" s="66"/>
    </row>
    <row r="5" spans="1:17" s="57" customFormat="1" ht="20.25" customHeight="1" x14ac:dyDescent="0.2">
      <c r="A5" s="65"/>
      <c r="B5" s="65"/>
      <c r="C5" s="66" t="s">
        <v>0</v>
      </c>
      <c r="D5" s="66"/>
      <c r="E5" s="66"/>
      <c r="F5" s="66"/>
      <c r="G5" s="66"/>
      <c r="H5" s="66"/>
      <c r="I5" s="66"/>
      <c r="J5" s="66"/>
      <c r="K5" s="66"/>
    </row>
    <row r="6" spans="1:17" s="57" customFormat="1" ht="20.25" customHeight="1" x14ac:dyDescent="0.2">
      <c r="A6" s="50" t="s">
        <v>37</v>
      </c>
      <c r="B6" s="51"/>
      <c r="C6" s="55" t="s">
        <v>35</v>
      </c>
      <c r="D6" s="53"/>
      <c r="E6" s="52"/>
      <c r="F6" s="52"/>
      <c r="G6" s="52"/>
      <c r="H6" s="52"/>
      <c r="I6" s="52"/>
      <c r="J6" s="54"/>
    </row>
    <row r="7" spans="1:17" s="57" customFormat="1" ht="20.25" customHeight="1" x14ac:dyDescent="0.2">
      <c r="A7" s="53" t="s">
        <v>1</v>
      </c>
      <c r="B7" s="51"/>
      <c r="C7" s="60" t="s">
        <v>28</v>
      </c>
      <c r="D7" s="60"/>
      <c r="E7" s="60"/>
      <c r="F7" s="55" t="s">
        <v>2</v>
      </c>
      <c r="G7" s="52"/>
      <c r="H7" s="56" t="s">
        <v>35</v>
      </c>
      <c r="I7" s="52"/>
      <c r="J7" s="54"/>
    </row>
    <row r="8" spans="1:17" s="57" customFormat="1" ht="20.25" customHeight="1" x14ac:dyDescent="0.2">
      <c r="A8" s="53" t="s">
        <v>3</v>
      </c>
      <c r="B8" s="52"/>
      <c r="C8" s="56" t="s">
        <v>28</v>
      </c>
      <c r="D8" s="53"/>
      <c r="E8" s="52"/>
      <c r="F8" s="55" t="s">
        <v>4</v>
      </c>
      <c r="G8" s="52"/>
      <c r="H8" s="55" t="s">
        <v>28</v>
      </c>
      <c r="I8" s="52"/>
      <c r="J8" s="54"/>
    </row>
    <row r="9" spans="1:17" ht="19.5" customHeight="1" x14ac:dyDescent="0.2">
      <c r="A9" s="3"/>
      <c r="B9" s="4"/>
      <c r="C9" s="6"/>
      <c r="D9" s="3"/>
      <c r="E9" s="4"/>
      <c r="F9" s="6"/>
      <c r="G9" s="4"/>
      <c r="H9" s="6"/>
      <c r="I9" s="6"/>
      <c r="J9" s="4"/>
      <c r="K9" s="5"/>
    </row>
    <row r="10" spans="1:17" s="44" customFormat="1" ht="24.75" customHeight="1" x14ac:dyDescent="0.2">
      <c r="A10" s="64" t="s">
        <v>5</v>
      </c>
      <c r="B10" s="67" t="s">
        <v>6</v>
      </c>
      <c r="C10" s="68" t="s">
        <v>7</v>
      </c>
      <c r="D10" s="64" t="s">
        <v>8</v>
      </c>
      <c r="E10" s="64"/>
      <c r="F10" s="64"/>
      <c r="G10" s="64"/>
      <c r="H10" s="70" t="s">
        <v>9</v>
      </c>
      <c r="I10" s="85" t="s">
        <v>10</v>
      </c>
      <c r="J10" s="86"/>
      <c r="K10" s="70" t="s">
        <v>11</v>
      </c>
      <c r="L10" s="72" t="s">
        <v>12</v>
      </c>
      <c r="M10" s="7"/>
      <c r="N10" s="7"/>
      <c r="O10" s="8"/>
      <c r="P10" s="9"/>
      <c r="Q10" s="9"/>
    </row>
    <row r="11" spans="1:17" s="44" customFormat="1" ht="57.75" customHeight="1" x14ac:dyDescent="0.2">
      <c r="A11" s="64"/>
      <c r="B11" s="67"/>
      <c r="C11" s="68"/>
      <c r="D11" s="43" t="s">
        <v>30</v>
      </c>
      <c r="E11" s="46"/>
      <c r="F11" s="45"/>
      <c r="G11" s="47"/>
      <c r="H11" s="71"/>
      <c r="I11" s="87"/>
      <c r="J11" s="88"/>
      <c r="K11" s="71"/>
      <c r="L11" s="73"/>
      <c r="M11" s="7"/>
      <c r="N11" s="7"/>
      <c r="O11" s="8"/>
      <c r="P11" s="9"/>
      <c r="Q11" s="9"/>
    </row>
    <row r="12" spans="1:17" s="44" customFormat="1" ht="70.5" customHeight="1" x14ac:dyDescent="0.2">
      <c r="A12" s="64"/>
      <c r="B12" s="67"/>
      <c r="C12" s="68"/>
      <c r="D12" s="75">
        <v>0.6</v>
      </c>
      <c r="E12" s="77"/>
      <c r="F12" s="79"/>
      <c r="G12" s="81"/>
      <c r="H12" s="83">
        <f>SUM(D12:G13)</f>
        <v>0.6</v>
      </c>
      <c r="I12" s="41" t="s">
        <v>31</v>
      </c>
      <c r="J12" s="42" t="s">
        <v>32</v>
      </c>
      <c r="K12" s="83">
        <v>1</v>
      </c>
      <c r="L12" s="73"/>
      <c r="M12" s="7"/>
      <c r="N12" s="62" t="s">
        <v>29</v>
      </c>
      <c r="O12" s="8"/>
      <c r="P12" s="9"/>
      <c r="Q12" s="9"/>
    </row>
    <row r="13" spans="1:17" s="44" customFormat="1" ht="21.75" customHeight="1" x14ac:dyDescent="0.2">
      <c r="A13" s="64"/>
      <c r="B13" s="67"/>
      <c r="C13" s="68"/>
      <c r="D13" s="76"/>
      <c r="E13" s="78"/>
      <c r="F13" s="80"/>
      <c r="G13" s="82"/>
      <c r="H13" s="84"/>
      <c r="I13" s="10">
        <v>0.2</v>
      </c>
      <c r="J13" s="11">
        <v>0.2</v>
      </c>
      <c r="K13" s="84"/>
      <c r="L13" s="74"/>
      <c r="M13" s="7"/>
      <c r="N13" s="62"/>
      <c r="O13" s="8"/>
      <c r="P13" s="9" t="s">
        <v>13</v>
      </c>
      <c r="Q13" s="9"/>
    </row>
    <row r="14" spans="1:17" ht="35.25" customHeight="1" x14ac:dyDescent="0.2">
      <c r="A14" s="12">
        <v>31</v>
      </c>
      <c r="B14" s="13"/>
      <c r="C14" s="14"/>
      <c r="D14" s="15"/>
      <c r="E14" s="15"/>
      <c r="F14" s="16"/>
      <c r="G14" s="17"/>
      <c r="H14" s="18">
        <f>SUM(D14:G14)</f>
        <v>0</v>
      </c>
      <c r="I14" s="19"/>
      <c r="J14" s="20"/>
      <c r="K14" s="18">
        <f>SUM(H14:J14)</f>
        <v>0</v>
      </c>
      <c r="L14" s="21" t="e">
        <f>VLOOKUP(K14,'[1]GRADE &amp; GPA Table'!$A$3:$B$14,2)</f>
        <v>#N/A</v>
      </c>
      <c r="M14" s="4"/>
      <c r="N14" s="4">
        <f>+I14+J14</f>
        <v>0</v>
      </c>
      <c r="O14" s="8"/>
      <c r="P14" s="9" t="s">
        <v>14</v>
      </c>
      <c r="Q14" s="9">
        <f>COUNTIF($L$14:$L$28,"A+")</f>
        <v>0</v>
      </c>
    </row>
    <row r="15" spans="1:17" ht="26.25" customHeight="1" x14ac:dyDescent="0.2">
      <c r="A15" s="12">
        <v>32</v>
      </c>
      <c r="B15" s="13"/>
      <c r="C15" s="14"/>
      <c r="D15" s="15"/>
      <c r="E15" s="15"/>
      <c r="F15" s="16"/>
      <c r="G15" s="17"/>
      <c r="H15" s="18">
        <f t="shared" ref="H15:H28" si="0">SUM(D15:G15)</f>
        <v>0</v>
      </c>
      <c r="I15" s="22"/>
      <c r="J15" s="20"/>
      <c r="K15" s="18">
        <f>SUM(H15:J15)</f>
        <v>0</v>
      </c>
      <c r="L15" s="21" t="e">
        <f>VLOOKUP(K15,'[1]GRADE &amp; GPA Table'!$A$3:$B$14,2)</f>
        <v>#N/A</v>
      </c>
      <c r="M15" s="4"/>
      <c r="N15" s="4">
        <f t="shared" ref="N15:N28" si="1">+I15+J15</f>
        <v>0</v>
      </c>
      <c r="O15" s="8"/>
      <c r="P15" s="9" t="s">
        <v>15</v>
      </c>
      <c r="Q15" s="9">
        <f>COUNTIF($L$14:$L$28,"A")</f>
        <v>0</v>
      </c>
    </row>
    <row r="16" spans="1:17" ht="33.75" customHeight="1" x14ac:dyDescent="0.2">
      <c r="A16" s="12">
        <v>33</v>
      </c>
      <c r="B16" s="13"/>
      <c r="C16" s="14"/>
      <c r="D16" s="15"/>
      <c r="E16" s="15"/>
      <c r="F16" s="16"/>
      <c r="G16" s="17"/>
      <c r="H16" s="18">
        <f t="shared" si="0"/>
        <v>0</v>
      </c>
      <c r="I16" s="22"/>
      <c r="J16" s="20"/>
      <c r="K16" s="18">
        <f>SUM(H16:J16)</f>
        <v>0</v>
      </c>
      <c r="L16" s="21" t="e">
        <f>VLOOKUP(K16,'[1]GRADE &amp; GPA Table'!$A$3:$B$14,2)</f>
        <v>#N/A</v>
      </c>
      <c r="M16" s="4"/>
      <c r="N16" s="4">
        <f t="shared" si="1"/>
        <v>0</v>
      </c>
      <c r="O16" s="8"/>
      <c r="P16" s="9" t="s">
        <v>16</v>
      </c>
      <c r="Q16" s="9">
        <f>COUNTIF($L$14:$L$28,"A-")</f>
        <v>0</v>
      </c>
    </row>
    <row r="17" spans="1:17" ht="36" customHeight="1" x14ac:dyDescent="0.2">
      <c r="A17" s="12">
        <v>34</v>
      </c>
      <c r="B17" s="23"/>
      <c r="C17" s="24"/>
      <c r="D17" s="25"/>
      <c r="E17" s="25"/>
      <c r="F17" s="16"/>
      <c r="G17" s="17"/>
      <c r="H17" s="18">
        <f>SUM(D17:G17)</f>
        <v>0</v>
      </c>
      <c r="I17" s="26"/>
      <c r="J17" s="20"/>
      <c r="K17" s="18">
        <f>SUM(H17:J17)</f>
        <v>0</v>
      </c>
      <c r="L17" s="21" t="e">
        <f>VLOOKUP(K17,'[1]GRADE &amp; GPA Table'!$A$3:$B$14,2)</f>
        <v>#N/A</v>
      </c>
      <c r="M17" s="4"/>
      <c r="N17" s="4">
        <f t="shared" si="1"/>
        <v>0</v>
      </c>
      <c r="O17" s="8"/>
      <c r="P17" s="9" t="s">
        <v>17</v>
      </c>
      <c r="Q17" s="9">
        <f>COUNTIF($L$14:$L$28,"B+")</f>
        <v>0</v>
      </c>
    </row>
    <row r="18" spans="1:17" ht="26.25" customHeight="1" x14ac:dyDescent="0.2">
      <c r="A18" s="12">
        <v>35</v>
      </c>
      <c r="B18" s="23"/>
      <c r="C18" s="24"/>
      <c r="D18" s="25"/>
      <c r="E18" s="25"/>
      <c r="F18" s="16"/>
      <c r="G18" s="17"/>
      <c r="H18" s="18">
        <f>SUM(D18:G18)</f>
        <v>0</v>
      </c>
      <c r="I18" s="26"/>
      <c r="J18" s="20"/>
      <c r="K18" s="18">
        <f t="shared" ref="K18:K27" si="2">SUM(H18:J18)</f>
        <v>0</v>
      </c>
      <c r="L18" s="21" t="e">
        <f>VLOOKUP(K18,'[1]GRADE &amp; GPA Table'!$A$3:$B$14,2)</f>
        <v>#N/A</v>
      </c>
      <c r="M18" s="4"/>
      <c r="N18" s="4">
        <f>+I18+J18</f>
        <v>0</v>
      </c>
      <c r="O18" s="8"/>
      <c r="P18" s="9" t="s">
        <v>18</v>
      </c>
      <c r="Q18" s="9">
        <f>COUNTIF($L$14:$L$28,"B")</f>
        <v>0</v>
      </c>
    </row>
    <row r="19" spans="1:17" ht="26.25" customHeight="1" x14ac:dyDescent="0.2">
      <c r="A19" s="12">
        <v>36</v>
      </c>
      <c r="B19" s="23"/>
      <c r="C19" s="24"/>
      <c r="D19" s="25"/>
      <c r="E19" s="25"/>
      <c r="F19" s="16"/>
      <c r="G19" s="17"/>
      <c r="H19" s="18">
        <f t="shared" si="0"/>
        <v>0</v>
      </c>
      <c r="I19" s="26"/>
      <c r="J19" s="20"/>
      <c r="K19" s="18">
        <f t="shared" si="2"/>
        <v>0</v>
      </c>
      <c r="L19" s="21" t="e">
        <f>VLOOKUP(K19,'[1]GRADE &amp; GPA Table'!$A$3:$B$14,2)</f>
        <v>#N/A</v>
      </c>
      <c r="M19" s="4"/>
      <c r="N19" s="4">
        <f t="shared" si="1"/>
        <v>0</v>
      </c>
      <c r="O19" s="8"/>
      <c r="P19" s="9" t="s">
        <v>19</v>
      </c>
      <c r="Q19" s="9">
        <f>COUNTIF($L$14:$L$28,"B-")</f>
        <v>0</v>
      </c>
    </row>
    <row r="20" spans="1:17" ht="26.25" customHeight="1" x14ac:dyDescent="0.2">
      <c r="A20" s="12">
        <v>37</v>
      </c>
      <c r="B20" s="27"/>
      <c r="C20" s="28"/>
      <c r="D20" s="29"/>
      <c r="E20" s="29"/>
      <c r="F20" s="16"/>
      <c r="G20" s="17"/>
      <c r="H20" s="18">
        <f t="shared" si="0"/>
        <v>0</v>
      </c>
      <c r="I20" s="30"/>
      <c r="J20" s="20"/>
      <c r="K20" s="18">
        <f t="shared" si="2"/>
        <v>0</v>
      </c>
      <c r="L20" s="21" t="e">
        <f>VLOOKUP(K20,'[1]GRADE &amp; GPA Table'!$A$3:$B$14,2)</f>
        <v>#N/A</v>
      </c>
      <c r="M20" s="4"/>
      <c r="N20" s="4">
        <f t="shared" si="1"/>
        <v>0</v>
      </c>
      <c r="O20" s="8"/>
      <c r="P20" s="9" t="s">
        <v>20</v>
      </c>
      <c r="Q20" s="9">
        <f>COUNTIF($L$14:$L$28,"C+")</f>
        <v>0</v>
      </c>
    </row>
    <row r="21" spans="1:17" ht="26.25" customHeight="1" x14ac:dyDescent="0.2">
      <c r="A21" s="12">
        <v>38</v>
      </c>
      <c r="B21" s="31"/>
      <c r="C21" s="31"/>
      <c r="D21" s="32"/>
      <c r="E21" s="32"/>
      <c r="F21" s="32"/>
      <c r="G21" s="33"/>
      <c r="H21" s="18">
        <f t="shared" si="0"/>
        <v>0</v>
      </c>
      <c r="I21" s="34"/>
      <c r="J21" s="35"/>
      <c r="K21" s="18">
        <f t="shared" si="2"/>
        <v>0</v>
      </c>
      <c r="L21" s="21" t="e">
        <f>VLOOKUP(K21,'[1]GRADE &amp; GPA Table'!$A$3:$B$14,2)</f>
        <v>#N/A</v>
      </c>
      <c r="M21" s="4"/>
      <c r="N21" s="4">
        <f t="shared" si="1"/>
        <v>0</v>
      </c>
      <c r="O21" s="8"/>
      <c r="P21" s="9" t="s">
        <v>21</v>
      </c>
      <c r="Q21" s="9">
        <f>COUNTIF($L$14:$L$28,"C")</f>
        <v>0</v>
      </c>
    </row>
    <row r="22" spans="1:17" ht="26.25" customHeight="1" x14ac:dyDescent="0.2">
      <c r="A22" s="12">
        <v>39</v>
      </c>
      <c r="B22" s="31"/>
      <c r="C22" s="31"/>
      <c r="D22" s="32"/>
      <c r="E22" s="32"/>
      <c r="F22" s="32"/>
      <c r="G22" s="33"/>
      <c r="H22" s="18">
        <f t="shared" si="0"/>
        <v>0</v>
      </c>
      <c r="I22" s="34"/>
      <c r="J22" s="35"/>
      <c r="K22" s="18">
        <f t="shared" si="2"/>
        <v>0</v>
      </c>
      <c r="L22" s="21" t="e">
        <f>VLOOKUP(K22,'[1]GRADE &amp; GPA Table'!$A$3:$B$14,2)</f>
        <v>#N/A</v>
      </c>
      <c r="M22" s="4"/>
      <c r="N22" s="4">
        <f t="shared" si="1"/>
        <v>0</v>
      </c>
      <c r="O22" s="8"/>
      <c r="P22" s="9" t="s">
        <v>22</v>
      </c>
      <c r="Q22" s="9">
        <f>COUNTIF($L$14:$L$28,"C-")</f>
        <v>0</v>
      </c>
    </row>
    <row r="23" spans="1:17" ht="26.25" customHeight="1" x14ac:dyDescent="0.2">
      <c r="A23" s="12">
        <v>40</v>
      </c>
      <c r="B23" s="31"/>
      <c r="C23" s="31"/>
      <c r="D23" s="32"/>
      <c r="E23" s="32"/>
      <c r="F23" s="32"/>
      <c r="G23" s="33"/>
      <c r="H23" s="18">
        <f t="shared" si="0"/>
        <v>0</v>
      </c>
      <c r="I23" s="34"/>
      <c r="J23" s="35"/>
      <c r="K23" s="18">
        <f t="shared" si="2"/>
        <v>0</v>
      </c>
      <c r="L23" s="21" t="e">
        <f>VLOOKUP(K23,'[1]GRADE &amp; GPA Table'!$A$3:$B$14,2)</f>
        <v>#N/A</v>
      </c>
      <c r="M23" s="4"/>
      <c r="N23" s="4">
        <f t="shared" si="1"/>
        <v>0</v>
      </c>
      <c r="O23" s="8"/>
      <c r="P23" s="9" t="s">
        <v>23</v>
      </c>
      <c r="Q23" s="9">
        <f>COUNTIF($L$14:$L$28,"D+")</f>
        <v>0</v>
      </c>
    </row>
    <row r="24" spans="1:17" ht="26.25" customHeight="1" x14ac:dyDescent="0.2">
      <c r="A24" s="12">
        <v>41</v>
      </c>
      <c r="B24" s="31"/>
      <c r="C24" s="36"/>
      <c r="D24" s="32"/>
      <c r="E24" s="32"/>
      <c r="F24" s="32"/>
      <c r="G24" s="33"/>
      <c r="H24" s="18">
        <f t="shared" si="0"/>
        <v>0</v>
      </c>
      <c r="I24" s="34"/>
      <c r="J24" s="35"/>
      <c r="K24" s="18">
        <f t="shared" si="2"/>
        <v>0</v>
      </c>
      <c r="L24" s="21" t="e">
        <f>VLOOKUP(K24,'[1]GRADE &amp; GPA Table'!$A$3:$B$14,2)</f>
        <v>#N/A</v>
      </c>
      <c r="M24" s="4"/>
      <c r="N24" s="4">
        <f t="shared" si="1"/>
        <v>0</v>
      </c>
      <c r="O24" s="8"/>
      <c r="P24" s="9" t="s">
        <v>24</v>
      </c>
      <c r="Q24" s="9">
        <f>COUNTIF($L$14:$L$28,"D")</f>
        <v>0</v>
      </c>
    </row>
    <row r="25" spans="1:17" ht="26.25" customHeight="1" x14ac:dyDescent="0.2">
      <c r="A25" s="12">
        <v>42</v>
      </c>
      <c r="B25" s="31"/>
      <c r="C25" s="31"/>
      <c r="D25" s="32"/>
      <c r="E25" s="32"/>
      <c r="F25" s="32"/>
      <c r="G25" s="33"/>
      <c r="H25" s="18">
        <f t="shared" si="0"/>
        <v>0</v>
      </c>
      <c r="I25" s="34"/>
      <c r="J25" s="35"/>
      <c r="K25" s="18">
        <f>SUM(H25:J25)</f>
        <v>0</v>
      </c>
      <c r="L25" s="21" t="e">
        <f>VLOOKUP(K25,'[1]GRADE &amp; GPA Table'!$A$3:$B$14,2)</f>
        <v>#N/A</v>
      </c>
      <c r="M25" s="4"/>
      <c r="N25" s="4">
        <f t="shared" si="1"/>
        <v>0</v>
      </c>
      <c r="O25" s="8"/>
      <c r="P25" s="9" t="s">
        <v>25</v>
      </c>
      <c r="Q25" s="9">
        <f>COUNTIF($L$14:$L$28,"F")</f>
        <v>0</v>
      </c>
    </row>
    <row r="26" spans="1:17" ht="26.25" customHeight="1" thickBot="1" x14ac:dyDescent="0.25">
      <c r="A26" s="12">
        <v>43</v>
      </c>
      <c r="B26" s="31"/>
      <c r="C26" s="31"/>
      <c r="D26" s="32"/>
      <c r="E26" s="32"/>
      <c r="F26" s="32"/>
      <c r="G26" s="33"/>
      <c r="H26" s="18">
        <f t="shared" si="0"/>
        <v>0</v>
      </c>
      <c r="I26" s="34"/>
      <c r="J26" s="35"/>
      <c r="K26" s="18">
        <f t="shared" si="2"/>
        <v>0</v>
      </c>
      <c r="L26" s="21" t="e">
        <f>VLOOKUP(K26,'[1]GRADE &amp; GPA Table'!$A$3:$B$14,2)</f>
        <v>#N/A</v>
      </c>
      <c r="M26" s="4"/>
      <c r="N26" s="4">
        <f t="shared" si="1"/>
        <v>0</v>
      </c>
      <c r="O26" s="8"/>
      <c r="P26" s="9"/>
      <c r="Q26" s="37">
        <f>SUM(Q14:Q25)</f>
        <v>0</v>
      </c>
    </row>
    <row r="27" spans="1:17" ht="26.25" customHeight="1" x14ac:dyDescent="0.2">
      <c r="A27" s="12">
        <v>44</v>
      </c>
      <c r="B27" s="38"/>
      <c r="C27" s="38"/>
      <c r="D27" s="32"/>
      <c r="E27" s="32"/>
      <c r="F27" s="32"/>
      <c r="G27" s="33"/>
      <c r="H27" s="18">
        <f t="shared" si="0"/>
        <v>0</v>
      </c>
      <c r="I27" s="34"/>
      <c r="J27" s="35"/>
      <c r="K27" s="18">
        <f t="shared" si="2"/>
        <v>0</v>
      </c>
      <c r="L27" s="21" t="e">
        <f>VLOOKUP(K27,'[1]GRADE &amp; GPA Table'!$A$3:$B$14,2)</f>
        <v>#N/A</v>
      </c>
      <c r="M27" s="4"/>
      <c r="N27" s="4">
        <f t="shared" si="1"/>
        <v>0</v>
      </c>
      <c r="O27" s="8"/>
      <c r="P27" s="9"/>
      <c r="Q27" s="9"/>
    </row>
    <row r="28" spans="1:17" ht="26.25" customHeight="1" x14ac:dyDescent="0.2">
      <c r="A28" s="12">
        <v>45</v>
      </c>
      <c r="B28" s="38"/>
      <c r="C28" s="38"/>
      <c r="D28" s="32"/>
      <c r="E28" s="32"/>
      <c r="F28" s="32"/>
      <c r="G28" s="33"/>
      <c r="H28" s="18">
        <f t="shared" si="0"/>
        <v>0</v>
      </c>
      <c r="I28" s="34"/>
      <c r="J28" s="35"/>
      <c r="K28" s="18">
        <f>SUM(H28:J28)</f>
        <v>0</v>
      </c>
      <c r="L28" s="21" t="e">
        <f>VLOOKUP(K28,'[1]GRADE &amp; GPA Table'!$A$3:$B$14,2)</f>
        <v>#N/A</v>
      </c>
      <c r="M28" s="4"/>
      <c r="N28" s="4">
        <f t="shared" si="1"/>
        <v>0</v>
      </c>
      <c r="O28" s="8"/>
      <c r="P28" s="9"/>
      <c r="Q28" s="9"/>
    </row>
    <row r="29" spans="1:17" ht="20" customHeight="1" x14ac:dyDescent="0.2">
      <c r="A29" s="63" t="s">
        <v>26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7" ht="20" customHeight="1" x14ac:dyDescent="0.2">
      <c r="A30" s="1"/>
      <c r="B30" s="1"/>
      <c r="C30" s="1"/>
      <c r="D30" s="1"/>
      <c r="E30" s="2"/>
      <c r="F30" s="2"/>
      <c r="G30" s="2"/>
      <c r="H30" s="2"/>
      <c r="I30" s="2"/>
      <c r="J30" s="2"/>
      <c r="K30" s="39"/>
    </row>
    <row r="31" spans="1:17" ht="20" customHeight="1" x14ac:dyDescent="0.2">
      <c r="A31" s="1"/>
      <c r="B31" s="1" t="s">
        <v>27</v>
      </c>
      <c r="C31" s="1"/>
      <c r="D31" s="1"/>
      <c r="E31" s="2"/>
      <c r="F31" s="2"/>
      <c r="G31" s="2"/>
      <c r="H31" s="2"/>
      <c r="I31" s="2"/>
      <c r="J31" s="2"/>
      <c r="K31" s="39"/>
    </row>
    <row r="32" spans="1:17" ht="20" customHeight="1" x14ac:dyDescent="0.2">
      <c r="A32" s="1"/>
      <c r="B32" s="1"/>
      <c r="C32" s="1"/>
      <c r="D32" s="1"/>
      <c r="E32" s="2"/>
      <c r="F32" s="2"/>
      <c r="G32" s="2"/>
      <c r="H32" s="2"/>
      <c r="I32" s="2"/>
      <c r="J32" s="2"/>
      <c r="K32" s="39"/>
    </row>
    <row r="33" spans="1:11" ht="20" customHeight="1" x14ac:dyDescent="0.2">
      <c r="A33" s="1"/>
      <c r="B33" s="1"/>
      <c r="C33" s="1"/>
      <c r="D33" s="1"/>
      <c r="E33" s="2"/>
      <c r="F33" s="2"/>
      <c r="G33" s="2"/>
      <c r="H33" s="2"/>
      <c r="I33" s="2"/>
      <c r="J33" s="2"/>
      <c r="K33" s="39"/>
    </row>
    <row r="34" spans="1:11" ht="20" customHeight="1" x14ac:dyDescent="0.2">
      <c r="A34" s="1"/>
      <c r="B34" s="1"/>
      <c r="C34" s="1"/>
      <c r="D34" s="1"/>
      <c r="E34" s="2"/>
      <c r="F34" s="2"/>
      <c r="G34" s="2"/>
      <c r="H34" s="2"/>
      <c r="I34" s="2"/>
      <c r="J34" s="2"/>
      <c r="K34" s="39"/>
    </row>
    <row r="35" spans="1:11" ht="20" customHeight="1" x14ac:dyDescent="0.2">
      <c r="A35" s="1"/>
      <c r="B35" s="1"/>
      <c r="C35" s="1"/>
      <c r="D35" s="1"/>
      <c r="E35" s="2"/>
      <c r="F35" s="2"/>
      <c r="G35" s="2"/>
      <c r="H35" s="2"/>
      <c r="I35" s="2"/>
      <c r="J35" s="2"/>
      <c r="K35" s="39"/>
    </row>
    <row r="36" spans="1:11" ht="20" customHeight="1" x14ac:dyDescent="0.2">
      <c r="A36" s="1"/>
      <c r="B36" s="1"/>
      <c r="C36" s="1"/>
      <c r="D36" s="1"/>
      <c r="E36" s="2"/>
      <c r="F36" s="2"/>
      <c r="G36" s="2"/>
      <c r="H36" s="2"/>
      <c r="I36" s="2"/>
      <c r="J36" s="2"/>
      <c r="K36" s="39"/>
    </row>
    <row r="37" spans="1:11" ht="20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69" t="s">
        <v>36</v>
      </c>
      <c r="K38" s="69"/>
    </row>
    <row r="39" spans="1:1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</sheetData>
  <mergeCells count="23">
    <mergeCell ref="I10:J11"/>
    <mergeCell ref="A4:B5"/>
    <mergeCell ref="C4:K4"/>
    <mergeCell ref="C5:K5"/>
    <mergeCell ref="I1:J1"/>
    <mergeCell ref="I2:K2"/>
    <mergeCell ref="C7:E7"/>
    <mergeCell ref="N12:N13"/>
    <mergeCell ref="A29:K29"/>
    <mergeCell ref="J38:K38"/>
    <mergeCell ref="K10:K11"/>
    <mergeCell ref="L10:L13"/>
    <mergeCell ref="D12:D13"/>
    <mergeCell ref="E12:E13"/>
    <mergeCell ref="F12:F13"/>
    <mergeCell ref="G12:G13"/>
    <mergeCell ref="H12:H13"/>
    <mergeCell ref="K12:K13"/>
    <mergeCell ref="A10:A13"/>
    <mergeCell ref="B10:B13"/>
    <mergeCell ref="C10:C13"/>
    <mergeCell ref="D10:G10"/>
    <mergeCell ref="H10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1123F-98C8-4E5C-A4F3-AA0AE67B13BC}">
  <dimension ref="A1:Q39"/>
  <sheetViews>
    <sheetView topLeftCell="A16" zoomScale="75" zoomScaleNormal="75" workbookViewId="0">
      <selection activeCell="A14" sqref="A14:A28"/>
    </sheetView>
  </sheetViews>
  <sheetFormatPr baseColWidth="10" defaultColWidth="8.83203125" defaultRowHeight="15" x14ac:dyDescent="0.2"/>
  <cols>
    <col min="1" max="1" width="9.1640625"/>
    <col min="2" max="2" width="24.5" customWidth="1"/>
    <col min="3" max="3" width="50.1640625" customWidth="1"/>
    <col min="4" max="7" width="17.83203125" customWidth="1"/>
    <col min="8" max="8" width="19.6640625" customWidth="1"/>
    <col min="9" max="9" width="15.5" customWidth="1"/>
    <col min="10" max="10" width="18.5" customWidth="1"/>
    <col min="11" max="11" width="21.5" customWidth="1"/>
    <col min="12" max="12" width="12.83203125" customWidth="1"/>
    <col min="13" max="13" width="11" customWidth="1"/>
    <col min="14" max="14" width="16.33203125" customWidth="1"/>
    <col min="15" max="256" width="9.1640625"/>
    <col min="257" max="257" width="18.33203125" customWidth="1"/>
    <col min="258" max="258" width="50.1640625" customWidth="1"/>
    <col min="259" max="259" width="16.6640625" customWidth="1"/>
    <col min="260" max="260" width="15.33203125" customWidth="1"/>
    <col min="261" max="261" width="21.5" customWidth="1"/>
    <col min="262" max="262" width="22.5" customWidth="1"/>
    <col min="263" max="264" width="15.5" customWidth="1"/>
    <col min="265" max="265" width="18.5" customWidth="1"/>
    <col min="266" max="266" width="19.6640625" customWidth="1"/>
    <col min="267" max="270" width="11" customWidth="1"/>
    <col min="271" max="512" width="9.1640625"/>
    <col min="513" max="513" width="18.33203125" customWidth="1"/>
    <col min="514" max="514" width="50.1640625" customWidth="1"/>
    <col min="515" max="515" width="16.6640625" customWidth="1"/>
    <col min="516" max="516" width="15.33203125" customWidth="1"/>
    <col min="517" max="517" width="21.5" customWidth="1"/>
    <col min="518" max="518" width="22.5" customWidth="1"/>
    <col min="519" max="520" width="15.5" customWidth="1"/>
    <col min="521" max="521" width="18.5" customWidth="1"/>
    <col min="522" max="522" width="19.6640625" customWidth="1"/>
    <col min="523" max="526" width="11" customWidth="1"/>
    <col min="527" max="768" width="9.1640625"/>
    <col min="769" max="769" width="18.33203125" customWidth="1"/>
    <col min="770" max="770" width="50.1640625" customWidth="1"/>
    <col min="771" max="771" width="16.6640625" customWidth="1"/>
    <col min="772" max="772" width="15.33203125" customWidth="1"/>
    <col min="773" max="773" width="21.5" customWidth="1"/>
    <col min="774" max="774" width="22.5" customWidth="1"/>
    <col min="775" max="776" width="15.5" customWidth="1"/>
    <col min="777" max="777" width="18.5" customWidth="1"/>
    <col min="778" max="778" width="19.6640625" customWidth="1"/>
    <col min="779" max="782" width="11" customWidth="1"/>
    <col min="783" max="1024" width="9.1640625"/>
    <col min="1025" max="1025" width="18.33203125" customWidth="1"/>
    <col min="1026" max="1026" width="50.1640625" customWidth="1"/>
    <col min="1027" max="1027" width="16.6640625" customWidth="1"/>
    <col min="1028" max="1028" width="15.33203125" customWidth="1"/>
    <col min="1029" max="1029" width="21.5" customWidth="1"/>
    <col min="1030" max="1030" width="22.5" customWidth="1"/>
    <col min="1031" max="1032" width="15.5" customWidth="1"/>
    <col min="1033" max="1033" width="18.5" customWidth="1"/>
    <col min="1034" max="1034" width="19.6640625" customWidth="1"/>
    <col min="1035" max="1038" width="11" customWidth="1"/>
    <col min="1039" max="1280" width="9.1640625"/>
    <col min="1281" max="1281" width="18.33203125" customWidth="1"/>
    <col min="1282" max="1282" width="50.1640625" customWidth="1"/>
    <col min="1283" max="1283" width="16.6640625" customWidth="1"/>
    <col min="1284" max="1284" width="15.33203125" customWidth="1"/>
    <col min="1285" max="1285" width="21.5" customWidth="1"/>
    <col min="1286" max="1286" width="22.5" customWidth="1"/>
    <col min="1287" max="1288" width="15.5" customWidth="1"/>
    <col min="1289" max="1289" width="18.5" customWidth="1"/>
    <col min="1290" max="1290" width="19.6640625" customWidth="1"/>
    <col min="1291" max="1294" width="11" customWidth="1"/>
    <col min="1295" max="1536" width="9.1640625"/>
    <col min="1537" max="1537" width="18.33203125" customWidth="1"/>
    <col min="1538" max="1538" width="50.1640625" customWidth="1"/>
    <col min="1539" max="1539" width="16.6640625" customWidth="1"/>
    <col min="1540" max="1540" width="15.33203125" customWidth="1"/>
    <col min="1541" max="1541" width="21.5" customWidth="1"/>
    <col min="1542" max="1542" width="22.5" customWidth="1"/>
    <col min="1543" max="1544" width="15.5" customWidth="1"/>
    <col min="1545" max="1545" width="18.5" customWidth="1"/>
    <col min="1546" max="1546" width="19.6640625" customWidth="1"/>
    <col min="1547" max="1550" width="11" customWidth="1"/>
    <col min="1551" max="1792" width="9.1640625"/>
    <col min="1793" max="1793" width="18.33203125" customWidth="1"/>
    <col min="1794" max="1794" width="50.1640625" customWidth="1"/>
    <col min="1795" max="1795" width="16.6640625" customWidth="1"/>
    <col min="1796" max="1796" width="15.33203125" customWidth="1"/>
    <col min="1797" max="1797" width="21.5" customWidth="1"/>
    <col min="1798" max="1798" width="22.5" customWidth="1"/>
    <col min="1799" max="1800" width="15.5" customWidth="1"/>
    <col min="1801" max="1801" width="18.5" customWidth="1"/>
    <col min="1802" max="1802" width="19.6640625" customWidth="1"/>
    <col min="1803" max="1806" width="11" customWidth="1"/>
    <col min="1807" max="2048" width="9.1640625"/>
    <col min="2049" max="2049" width="18.33203125" customWidth="1"/>
    <col min="2050" max="2050" width="50.1640625" customWidth="1"/>
    <col min="2051" max="2051" width="16.6640625" customWidth="1"/>
    <col min="2052" max="2052" width="15.33203125" customWidth="1"/>
    <col min="2053" max="2053" width="21.5" customWidth="1"/>
    <col min="2054" max="2054" width="22.5" customWidth="1"/>
    <col min="2055" max="2056" width="15.5" customWidth="1"/>
    <col min="2057" max="2057" width="18.5" customWidth="1"/>
    <col min="2058" max="2058" width="19.6640625" customWidth="1"/>
    <col min="2059" max="2062" width="11" customWidth="1"/>
    <col min="2063" max="2304" width="9.1640625"/>
    <col min="2305" max="2305" width="18.33203125" customWidth="1"/>
    <col min="2306" max="2306" width="50.1640625" customWidth="1"/>
    <col min="2307" max="2307" width="16.6640625" customWidth="1"/>
    <col min="2308" max="2308" width="15.33203125" customWidth="1"/>
    <col min="2309" max="2309" width="21.5" customWidth="1"/>
    <col min="2310" max="2310" width="22.5" customWidth="1"/>
    <col min="2311" max="2312" width="15.5" customWidth="1"/>
    <col min="2313" max="2313" width="18.5" customWidth="1"/>
    <col min="2314" max="2314" width="19.6640625" customWidth="1"/>
    <col min="2315" max="2318" width="11" customWidth="1"/>
    <col min="2319" max="2560" width="9.1640625"/>
    <col min="2561" max="2561" width="18.33203125" customWidth="1"/>
    <col min="2562" max="2562" width="50.1640625" customWidth="1"/>
    <col min="2563" max="2563" width="16.6640625" customWidth="1"/>
    <col min="2564" max="2564" width="15.33203125" customWidth="1"/>
    <col min="2565" max="2565" width="21.5" customWidth="1"/>
    <col min="2566" max="2566" width="22.5" customWidth="1"/>
    <col min="2567" max="2568" width="15.5" customWidth="1"/>
    <col min="2569" max="2569" width="18.5" customWidth="1"/>
    <col min="2570" max="2570" width="19.6640625" customWidth="1"/>
    <col min="2571" max="2574" width="11" customWidth="1"/>
    <col min="2575" max="2816" width="9.1640625"/>
    <col min="2817" max="2817" width="18.33203125" customWidth="1"/>
    <col min="2818" max="2818" width="50.1640625" customWidth="1"/>
    <col min="2819" max="2819" width="16.6640625" customWidth="1"/>
    <col min="2820" max="2820" width="15.33203125" customWidth="1"/>
    <col min="2821" max="2821" width="21.5" customWidth="1"/>
    <col min="2822" max="2822" width="22.5" customWidth="1"/>
    <col min="2823" max="2824" width="15.5" customWidth="1"/>
    <col min="2825" max="2825" width="18.5" customWidth="1"/>
    <col min="2826" max="2826" width="19.6640625" customWidth="1"/>
    <col min="2827" max="2830" width="11" customWidth="1"/>
    <col min="2831" max="3072" width="9.1640625"/>
    <col min="3073" max="3073" width="18.33203125" customWidth="1"/>
    <col min="3074" max="3074" width="50.1640625" customWidth="1"/>
    <col min="3075" max="3075" width="16.6640625" customWidth="1"/>
    <col min="3076" max="3076" width="15.33203125" customWidth="1"/>
    <col min="3077" max="3077" width="21.5" customWidth="1"/>
    <col min="3078" max="3078" width="22.5" customWidth="1"/>
    <col min="3079" max="3080" width="15.5" customWidth="1"/>
    <col min="3081" max="3081" width="18.5" customWidth="1"/>
    <col min="3082" max="3082" width="19.6640625" customWidth="1"/>
    <col min="3083" max="3086" width="11" customWidth="1"/>
    <col min="3087" max="3328" width="9.1640625"/>
    <col min="3329" max="3329" width="18.33203125" customWidth="1"/>
    <col min="3330" max="3330" width="50.1640625" customWidth="1"/>
    <col min="3331" max="3331" width="16.6640625" customWidth="1"/>
    <col min="3332" max="3332" width="15.33203125" customWidth="1"/>
    <col min="3333" max="3333" width="21.5" customWidth="1"/>
    <col min="3334" max="3334" width="22.5" customWidth="1"/>
    <col min="3335" max="3336" width="15.5" customWidth="1"/>
    <col min="3337" max="3337" width="18.5" customWidth="1"/>
    <col min="3338" max="3338" width="19.6640625" customWidth="1"/>
    <col min="3339" max="3342" width="11" customWidth="1"/>
    <col min="3343" max="3584" width="9.1640625"/>
    <col min="3585" max="3585" width="18.33203125" customWidth="1"/>
    <col min="3586" max="3586" width="50.1640625" customWidth="1"/>
    <col min="3587" max="3587" width="16.6640625" customWidth="1"/>
    <col min="3588" max="3588" width="15.33203125" customWidth="1"/>
    <col min="3589" max="3589" width="21.5" customWidth="1"/>
    <col min="3590" max="3590" width="22.5" customWidth="1"/>
    <col min="3591" max="3592" width="15.5" customWidth="1"/>
    <col min="3593" max="3593" width="18.5" customWidth="1"/>
    <col min="3594" max="3594" width="19.6640625" customWidth="1"/>
    <col min="3595" max="3598" width="11" customWidth="1"/>
    <col min="3599" max="3840" width="9.1640625"/>
    <col min="3841" max="3841" width="18.33203125" customWidth="1"/>
    <col min="3842" max="3842" width="50.1640625" customWidth="1"/>
    <col min="3843" max="3843" width="16.6640625" customWidth="1"/>
    <col min="3844" max="3844" width="15.33203125" customWidth="1"/>
    <col min="3845" max="3845" width="21.5" customWidth="1"/>
    <col min="3846" max="3846" width="22.5" customWidth="1"/>
    <col min="3847" max="3848" width="15.5" customWidth="1"/>
    <col min="3849" max="3849" width="18.5" customWidth="1"/>
    <col min="3850" max="3850" width="19.6640625" customWidth="1"/>
    <col min="3851" max="3854" width="11" customWidth="1"/>
    <col min="3855" max="4096" width="9.1640625"/>
    <col min="4097" max="4097" width="18.33203125" customWidth="1"/>
    <col min="4098" max="4098" width="50.1640625" customWidth="1"/>
    <col min="4099" max="4099" width="16.6640625" customWidth="1"/>
    <col min="4100" max="4100" width="15.33203125" customWidth="1"/>
    <col min="4101" max="4101" width="21.5" customWidth="1"/>
    <col min="4102" max="4102" width="22.5" customWidth="1"/>
    <col min="4103" max="4104" width="15.5" customWidth="1"/>
    <col min="4105" max="4105" width="18.5" customWidth="1"/>
    <col min="4106" max="4106" width="19.6640625" customWidth="1"/>
    <col min="4107" max="4110" width="11" customWidth="1"/>
    <col min="4111" max="4352" width="9.1640625"/>
    <col min="4353" max="4353" width="18.33203125" customWidth="1"/>
    <col min="4354" max="4354" width="50.1640625" customWidth="1"/>
    <col min="4355" max="4355" width="16.6640625" customWidth="1"/>
    <col min="4356" max="4356" width="15.33203125" customWidth="1"/>
    <col min="4357" max="4357" width="21.5" customWidth="1"/>
    <col min="4358" max="4358" width="22.5" customWidth="1"/>
    <col min="4359" max="4360" width="15.5" customWidth="1"/>
    <col min="4361" max="4361" width="18.5" customWidth="1"/>
    <col min="4362" max="4362" width="19.6640625" customWidth="1"/>
    <col min="4363" max="4366" width="11" customWidth="1"/>
    <col min="4367" max="4608" width="9.1640625"/>
    <col min="4609" max="4609" width="18.33203125" customWidth="1"/>
    <col min="4610" max="4610" width="50.1640625" customWidth="1"/>
    <col min="4611" max="4611" width="16.6640625" customWidth="1"/>
    <col min="4612" max="4612" width="15.33203125" customWidth="1"/>
    <col min="4613" max="4613" width="21.5" customWidth="1"/>
    <col min="4614" max="4614" width="22.5" customWidth="1"/>
    <col min="4615" max="4616" width="15.5" customWidth="1"/>
    <col min="4617" max="4617" width="18.5" customWidth="1"/>
    <col min="4618" max="4618" width="19.6640625" customWidth="1"/>
    <col min="4619" max="4622" width="11" customWidth="1"/>
    <col min="4623" max="4864" width="9.1640625"/>
    <col min="4865" max="4865" width="18.33203125" customWidth="1"/>
    <col min="4866" max="4866" width="50.1640625" customWidth="1"/>
    <col min="4867" max="4867" width="16.6640625" customWidth="1"/>
    <col min="4868" max="4868" width="15.33203125" customWidth="1"/>
    <col min="4869" max="4869" width="21.5" customWidth="1"/>
    <col min="4870" max="4870" width="22.5" customWidth="1"/>
    <col min="4871" max="4872" width="15.5" customWidth="1"/>
    <col min="4873" max="4873" width="18.5" customWidth="1"/>
    <col min="4874" max="4874" width="19.6640625" customWidth="1"/>
    <col min="4875" max="4878" width="11" customWidth="1"/>
    <col min="4879" max="5120" width="9.1640625"/>
    <col min="5121" max="5121" width="18.33203125" customWidth="1"/>
    <col min="5122" max="5122" width="50.1640625" customWidth="1"/>
    <col min="5123" max="5123" width="16.6640625" customWidth="1"/>
    <col min="5124" max="5124" width="15.33203125" customWidth="1"/>
    <col min="5125" max="5125" width="21.5" customWidth="1"/>
    <col min="5126" max="5126" width="22.5" customWidth="1"/>
    <col min="5127" max="5128" width="15.5" customWidth="1"/>
    <col min="5129" max="5129" width="18.5" customWidth="1"/>
    <col min="5130" max="5130" width="19.6640625" customWidth="1"/>
    <col min="5131" max="5134" width="11" customWidth="1"/>
    <col min="5135" max="5376" width="9.1640625"/>
    <col min="5377" max="5377" width="18.33203125" customWidth="1"/>
    <col min="5378" max="5378" width="50.1640625" customWidth="1"/>
    <col min="5379" max="5379" width="16.6640625" customWidth="1"/>
    <col min="5380" max="5380" width="15.33203125" customWidth="1"/>
    <col min="5381" max="5381" width="21.5" customWidth="1"/>
    <col min="5382" max="5382" width="22.5" customWidth="1"/>
    <col min="5383" max="5384" width="15.5" customWidth="1"/>
    <col min="5385" max="5385" width="18.5" customWidth="1"/>
    <col min="5386" max="5386" width="19.6640625" customWidth="1"/>
    <col min="5387" max="5390" width="11" customWidth="1"/>
    <col min="5391" max="5632" width="9.1640625"/>
    <col min="5633" max="5633" width="18.33203125" customWidth="1"/>
    <col min="5634" max="5634" width="50.1640625" customWidth="1"/>
    <col min="5635" max="5635" width="16.6640625" customWidth="1"/>
    <col min="5636" max="5636" width="15.33203125" customWidth="1"/>
    <col min="5637" max="5637" width="21.5" customWidth="1"/>
    <col min="5638" max="5638" width="22.5" customWidth="1"/>
    <col min="5639" max="5640" width="15.5" customWidth="1"/>
    <col min="5641" max="5641" width="18.5" customWidth="1"/>
    <col min="5642" max="5642" width="19.6640625" customWidth="1"/>
    <col min="5643" max="5646" width="11" customWidth="1"/>
    <col min="5647" max="5888" width="9.1640625"/>
    <col min="5889" max="5889" width="18.33203125" customWidth="1"/>
    <col min="5890" max="5890" width="50.1640625" customWidth="1"/>
    <col min="5891" max="5891" width="16.6640625" customWidth="1"/>
    <col min="5892" max="5892" width="15.33203125" customWidth="1"/>
    <col min="5893" max="5893" width="21.5" customWidth="1"/>
    <col min="5894" max="5894" width="22.5" customWidth="1"/>
    <col min="5895" max="5896" width="15.5" customWidth="1"/>
    <col min="5897" max="5897" width="18.5" customWidth="1"/>
    <col min="5898" max="5898" width="19.6640625" customWidth="1"/>
    <col min="5899" max="5902" width="11" customWidth="1"/>
    <col min="5903" max="6144" width="9.1640625"/>
    <col min="6145" max="6145" width="18.33203125" customWidth="1"/>
    <col min="6146" max="6146" width="50.1640625" customWidth="1"/>
    <col min="6147" max="6147" width="16.6640625" customWidth="1"/>
    <col min="6148" max="6148" width="15.33203125" customWidth="1"/>
    <col min="6149" max="6149" width="21.5" customWidth="1"/>
    <col min="6150" max="6150" width="22.5" customWidth="1"/>
    <col min="6151" max="6152" width="15.5" customWidth="1"/>
    <col min="6153" max="6153" width="18.5" customWidth="1"/>
    <col min="6154" max="6154" width="19.6640625" customWidth="1"/>
    <col min="6155" max="6158" width="11" customWidth="1"/>
    <col min="6159" max="6400" width="9.1640625"/>
    <col min="6401" max="6401" width="18.33203125" customWidth="1"/>
    <col min="6402" max="6402" width="50.1640625" customWidth="1"/>
    <col min="6403" max="6403" width="16.6640625" customWidth="1"/>
    <col min="6404" max="6404" width="15.33203125" customWidth="1"/>
    <col min="6405" max="6405" width="21.5" customWidth="1"/>
    <col min="6406" max="6406" width="22.5" customWidth="1"/>
    <col min="6407" max="6408" width="15.5" customWidth="1"/>
    <col min="6409" max="6409" width="18.5" customWidth="1"/>
    <col min="6410" max="6410" width="19.6640625" customWidth="1"/>
    <col min="6411" max="6414" width="11" customWidth="1"/>
    <col min="6415" max="6656" width="9.1640625"/>
    <col min="6657" max="6657" width="18.33203125" customWidth="1"/>
    <col min="6658" max="6658" width="50.1640625" customWidth="1"/>
    <col min="6659" max="6659" width="16.6640625" customWidth="1"/>
    <col min="6660" max="6660" width="15.33203125" customWidth="1"/>
    <col min="6661" max="6661" width="21.5" customWidth="1"/>
    <col min="6662" max="6662" width="22.5" customWidth="1"/>
    <col min="6663" max="6664" width="15.5" customWidth="1"/>
    <col min="6665" max="6665" width="18.5" customWidth="1"/>
    <col min="6666" max="6666" width="19.6640625" customWidth="1"/>
    <col min="6667" max="6670" width="11" customWidth="1"/>
    <col min="6671" max="6912" width="9.1640625"/>
    <col min="6913" max="6913" width="18.33203125" customWidth="1"/>
    <col min="6914" max="6914" width="50.1640625" customWidth="1"/>
    <col min="6915" max="6915" width="16.6640625" customWidth="1"/>
    <col min="6916" max="6916" width="15.33203125" customWidth="1"/>
    <col min="6917" max="6917" width="21.5" customWidth="1"/>
    <col min="6918" max="6918" width="22.5" customWidth="1"/>
    <col min="6919" max="6920" width="15.5" customWidth="1"/>
    <col min="6921" max="6921" width="18.5" customWidth="1"/>
    <col min="6922" max="6922" width="19.6640625" customWidth="1"/>
    <col min="6923" max="6926" width="11" customWidth="1"/>
    <col min="6927" max="7168" width="9.1640625"/>
    <col min="7169" max="7169" width="18.33203125" customWidth="1"/>
    <col min="7170" max="7170" width="50.1640625" customWidth="1"/>
    <col min="7171" max="7171" width="16.6640625" customWidth="1"/>
    <col min="7172" max="7172" width="15.33203125" customWidth="1"/>
    <col min="7173" max="7173" width="21.5" customWidth="1"/>
    <col min="7174" max="7174" width="22.5" customWidth="1"/>
    <col min="7175" max="7176" width="15.5" customWidth="1"/>
    <col min="7177" max="7177" width="18.5" customWidth="1"/>
    <col min="7178" max="7178" width="19.6640625" customWidth="1"/>
    <col min="7179" max="7182" width="11" customWidth="1"/>
    <col min="7183" max="7424" width="9.1640625"/>
    <col min="7425" max="7425" width="18.33203125" customWidth="1"/>
    <col min="7426" max="7426" width="50.1640625" customWidth="1"/>
    <col min="7427" max="7427" width="16.6640625" customWidth="1"/>
    <col min="7428" max="7428" width="15.33203125" customWidth="1"/>
    <col min="7429" max="7429" width="21.5" customWidth="1"/>
    <col min="7430" max="7430" width="22.5" customWidth="1"/>
    <col min="7431" max="7432" width="15.5" customWidth="1"/>
    <col min="7433" max="7433" width="18.5" customWidth="1"/>
    <col min="7434" max="7434" width="19.6640625" customWidth="1"/>
    <col min="7435" max="7438" width="11" customWidth="1"/>
    <col min="7439" max="7680" width="9.1640625"/>
    <col min="7681" max="7681" width="18.33203125" customWidth="1"/>
    <col min="7682" max="7682" width="50.1640625" customWidth="1"/>
    <col min="7683" max="7683" width="16.6640625" customWidth="1"/>
    <col min="7684" max="7684" width="15.33203125" customWidth="1"/>
    <col min="7685" max="7685" width="21.5" customWidth="1"/>
    <col min="7686" max="7686" width="22.5" customWidth="1"/>
    <col min="7687" max="7688" width="15.5" customWidth="1"/>
    <col min="7689" max="7689" width="18.5" customWidth="1"/>
    <col min="7690" max="7690" width="19.6640625" customWidth="1"/>
    <col min="7691" max="7694" width="11" customWidth="1"/>
    <col min="7695" max="7936" width="9.1640625"/>
    <col min="7937" max="7937" width="18.33203125" customWidth="1"/>
    <col min="7938" max="7938" width="50.1640625" customWidth="1"/>
    <col min="7939" max="7939" width="16.6640625" customWidth="1"/>
    <col min="7940" max="7940" width="15.33203125" customWidth="1"/>
    <col min="7941" max="7941" width="21.5" customWidth="1"/>
    <col min="7942" max="7942" width="22.5" customWidth="1"/>
    <col min="7943" max="7944" width="15.5" customWidth="1"/>
    <col min="7945" max="7945" width="18.5" customWidth="1"/>
    <col min="7946" max="7946" width="19.6640625" customWidth="1"/>
    <col min="7947" max="7950" width="11" customWidth="1"/>
    <col min="7951" max="8192" width="9.1640625"/>
    <col min="8193" max="8193" width="18.33203125" customWidth="1"/>
    <col min="8194" max="8194" width="50.1640625" customWidth="1"/>
    <col min="8195" max="8195" width="16.6640625" customWidth="1"/>
    <col min="8196" max="8196" width="15.33203125" customWidth="1"/>
    <col min="8197" max="8197" width="21.5" customWidth="1"/>
    <col min="8198" max="8198" width="22.5" customWidth="1"/>
    <col min="8199" max="8200" width="15.5" customWidth="1"/>
    <col min="8201" max="8201" width="18.5" customWidth="1"/>
    <col min="8202" max="8202" width="19.6640625" customWidth="1"/>
    <col min="8203" max="8206" width="11" customWidth="1"/>
    <col min="8207" max="8448" width="9.1640625"/>
    <col min="8449" max="8449" width="18.33203125" customWidth="1"/>
    <col min="8450" max="8450" width="50.1640625" customWidth="1"/>
    <col min="8451" max="8451" width="16.6640625" customWidth="1"/>
    <col min="8452" max="8452" width="15.33203125" customWidth="1"/>
    <col min="8453" max="8453" width="21.5" customWidth="1"/>
    <col min="8454" max="8454" width="22.5" customWidth="1"/>
    <col min="8455" max="8456" width="15.5" customWidth="1"/>
    <col min="8457" max="8457" width="18.5" customWidth="1"/>
    <col min="8458" max="8458" width="19.6640625" customWidth="1"/>
    <col min="8459" max="8462" width="11" customWidth="1"/>
    <col min="8463" max="8704" width="9.1640625"/>
    <col min="8705" max="8705" width="18.33203125" customWidth="1"/>
    <col min="8706" max="8706" width="50.1640625" customWidth="1"/>
    <col min="8707" max="8707" width="16.6640625" customWidth="1"/>
    <col min="8708" max="8708" width="15.33203125" customWidth="1"/>
    <col min="8709" max="8709" width="21.5" customWidth="1"/>
    <col min="8710" max="8710" width="22.5" customWidth="1"/>
    <col min="8711" max="8712" width="15.5" customWidth="1"/>
    <col min="8713" max="8713" width="18.5" customWidth="1"/>
    <col min="8714" max="8714" width="19.6640625" customWidth="1"/>
    <col min="8715" max="8718" width="11" customWidth="1"/>
    <col min="8719" max="8960" width="9.1640625"/>
    <col min="8961" max="8961" width="18.33203125" customWidth="1"/>
    <col min="8962" max="8962" width="50.1640625" customWidth="1"/>
    <col min="8963" max="8963" width="16.6640625" customWidth="1"/>
    <col min="8964" max="8964" width="15.33203125" customWidth="1"/>
    <col min="8965" max="8965" width="21.5" customWidth="1"/>
    <col min="8966" max="8966" width="22.5" customWidth="1"/>
    <col min="8967" max="8968" width="15.5" customWidth="1"/>
    <col min="8969" max="8969" width="18.5" customWidth="1"/>
    <col min="8970" max="8970" width="19.6640625" customWidth="1"/>
    <col min="8971" max="8974" width="11" customWidth="1"/>
    <col min="8975" max="9216" width="9.1640625"/>
    <col min="9217" max="9217" width="18.33203125" customWidth="1"/>
    <col min="9218" max="9218" width="50.1640625" customWidth="1"/>
    <col min="9219" max="9219" width="16.6640625" customWidth="1"/>
    <col min="9220" max="9220" width="15.33203125" customWidth="1"/>
    <col min="9221" max="9221" width="21.5" customWidth="1"/>
    <col min="9222" max="9222" width="22.5" customWidth="1"/>
    <col min="9223" max="9224" width="15.5" customWidth="1"/>
    <col min="9225" max="9225" width="18.5" customWidth="1"/>
    <col min="9226" max="9226" width="19.6640625" customWidth="1"/>
    <col min="9227" max="9230" width="11" customWidth="1"/>
    <col min="9231" max="9472" width="9.1640625"/>
    <col min="9473" max="9473" width="18.33203125" customWidth="1"/>
    <col min="9474" max="9474" width="50.1640625" customWidth="1"/>
    <col min="9475" max="9475" width="16.6640625" customWidth="1"/>
    <col min="9476" max="9476" width="15.33203125" customWidth="1"/>
    <col min="9477" max="9477" width="21.5" customWidth="1"/>
    <col min="9478" max="9478" width="22.5" customWidth="1"/>
    <col min="9479" max="9480" width="15.5" customWidth="1"/>
    <col min="9481" max="9481" width="18.5" customWidth="1"/>
    <col min="9482" max="9482" width="19.6640625" customWidth="1"/>
    <col min="9483" max="9486" width="11" customWidth="1"/>
    <col min="9487" max="9728" width="9.1640625"/>
    <col min="9729" max="9729" width="18.33203125" customWidth="1"/>
    <col min="9730" max="9730" width="50.1640625" customWidth="1"/>
    <col min="9731" max="9731" width="16.6640625" customWidth="1"/>
    <col min="9732" max="9732" width="15.33203125" customWidth="1"/>
    <col min="9733" max="9733" width="21.5" customWidth="1"/>
    <col min="9734" max="9734" width="22.5" customWidth="1"/>
    <col min="9735" max="9736" width="15.5" customWidth="1"/>
    <col min="9737" max="9737" width="18.5" customWidth="1"/>
    <col min="9738" max="9738" width="19.6640625" customWidth="1"/>
    <col min="9739" max="9742" width="11" customWidth="1"/>
    <col min="9743" max="9984" width="9.1640625"/>
    <col min="9985" max="9985" width="18.33203125" customWidth="1"/>
    <col min="9986" max="9986" width="50.1640625" customWidth="1"/>
    <col min="9987" max="9987" width="16.6640625" customWidth="1"/>
    <col min="9988" max="9988" width="15.33203125" customWidth="1"/>
    <col min="9989" max="9989" width="21.5" customWidth="1"/>
    <col min="9990" max="9990" width="22.5" customWidth="1"/>
    <col min="9991" max="9992" width="15.5" customWidth="1"/>
    <col min="9993" max="9993" width="18.5" customWidth="1"/>
    <col min="9994" max="9994" width="19.6640625" customWidth="1"/>
    <col min="9995" max="9998" width="11" customWidth="1"/>
    <col min="9999" max="10240" width="9.1640625"/>
    <col min="10241" max="10241" width="18.33203125" customWidth="1"/>
    <col min="10242" max="10242" width="50.1640625" customWidth="1"/>
    <col min="10243" max="10243" width="16.6640625" customWidth="1"/>
    <col min="10244" max="10244" width="15.33203125" customWidth="1"/>
    <col min="10245" max="10245" width="21.5" customWidth="1"/>
    <col min="10246" max="10246" width="22.5" customWidth="1"/>
    <col min="10247" max="10248" width="15.5" customWidth="1"/>
    <col min="10249" max="10249" width="18.5" customWidth="1"/>
    <col min="10250" max="10250" width="19.6640625" customWidth="1"/>
    <col min="10251" max="10254" width="11" customWidth="1"/>
    <col min="10255" max="10496" width="9.1640625"/>
    <col min="10497" max="10497" width="18.33203125" customWidth="1"/>
    <col min="10498" max="10498" width="50.1640625" customWidth="1"/>
    <col min="10499" max="10499" width="16.6640625" customWidth="1"/>
    <col min="10500" max="10500" width="15.33203125" customWidth="1"/>
    <col min="10501" max="10501" width="21.5" customWidth="1"/>
    <col min="10502" max="10502" width="22.5" customWidth="1"/>
    <col min="10503" max="10504" width="15.5" customWidth="1"/>
    <col min="10505" max="10505" width="18.5" customWidth="1"/>
    <col min="10506" max="10506" width="19.6640625" customWidth="1"/>
    <col min="10507" max="10510" width="11" customWidth="1"/>
    <col min="10511" max="10752" width="9.1640625"/>
    <col min="10753" max="10753" width="18.33203125" customWidth="1"/>
    <col min="10754" max="10754" width="50.1640625" customWidth="1"/>
    <col min="10755" max="10755" width="16.6640625" customWidth="1"/>
    <col min="10756" max="10756" width="15.33203125" customWidth="1"/>
    <col min="10757" max="10757" width="21.5" customWidth="1"/>
    <col min="10758" max="10758" width="22.5" customWidth="1"/>
    <col min="10759" max="10760" width="15.5" customWidth="1"/>
    <col min="10761" max="10761" width="18.5" customWidth="1"/>
    <col min="10762" max="10762" width="19.6640625" customWidth="1"/>
    <col min="10763" max="10766" width="11" customWidth="1"/>
    <col min="10767" max="11008" width="9.1640625"/>
    <col min="11009" max="11009" width="18.33203125" customWidth="1"/>
    <col min="11010" max="11010" width="50.1640625" customWidth="1"/>
    <col min="11011" max="11011" width="16.6640625" customWidth="1"/>
    <col min="11012" max="11012" width="15.33203125" customWidth="1"/>
    <col min="11013" max="11013" width="21.5" customWidth="1"/>
    <col min="11014" max="11014" width="22.5" customWidth="1"/>
    <col min="11015" max="11016" width="15.5" customWidth="1"/>
    <col min="11017" max="11017" width="18.5" customWidth="1"/>
    <col min="11018" max="11018" width="19.6640625" customWidth="1"/>
    <col min="11019" max="11022" width="11" customWidth="1"/>
    <col min="11023" max="11264" width="9.1640625"/>
    <col min="11265" max="11265" width="18.33203125" customWidth="1"/>
    <col min="11266" max="11266" width="50.1640625" customWidth="1"/>
    <col min="11267" max="11267" width="16.6640625" customWidth="1"/>
    <col min="11268" max="11268" width="15.33203125" customWidth="1"/>
    <col min="11269" max="11269" width="21.5" customWidth="1"/>
    <col min="11270" max="11270" width="22.5" customWidth="1"/>
    <col min="11271" max="11272" width="15.5" customWidth="1"/>
    <col min="11273" max="11273" width="18.5" customWidth="1"/>
    <col min="11274" max="11274" width="19.6640625" customWidth="1"/>
    <col min="11275" max="11278" width="11" customWidth="1"/>
    <col min="11279" max="11520" width="9.1640625"/>
    <col min="11521" max="11521" width="18.33203125" customWidth="1"/>
    <col min="11522" max="11522" width="50.1640625" customWidth="1"/>
    <col min="11523" max="11523" width="16.6640625" customWidth="1"/>
    <col min="11524" max="11524" width="15.33203125" customWidth="1"/>
    <col min="11525" max="11525" width="21.5" customWidth="1"/>
    <col min="11526" max="11526" width="22.5" customWidth="1"/>
    <col min="11527" max="11528" width="15.5" customWidth="1"/>
    <col min="11529" max="11529" width="18.5" customWidth="1"/>
    <col min="11530" max="11530" width="19.6640625" customWidth="1"/>
    <col min="11531" max="11534" width="11" customWidth="1"/>
    <col min="11535" max="11776" width="9.1640625"/>
    <col min="11777" max="11777" width="18.33203125" customWidth="1"/>
    <col min="11778" max="11778" width="50.1640625" customWidth="1"/>
    <col min="11779" max="11779" width="16.6640625" customWidth="1"/>
    <col min="11780" max="11780" width="15.33203125" customWidth="1"/>
    <col min="11781" max="11781" width="21.5" customWidth="1"/>
    <col min="11782" max="11782" width="22.5" customWidth="1"/>
    <col min="11783" max="11784" width="15.5" customWidth="1"/>
    <col min="11785" max="11785" width="18.5" customWidth="1"/>
    <col min="11786" max="11786" width="19.6640625" customWidth="1"/>
    <col min="11787" max="11790" width="11" customWidth="1"/>
    <col min="11791" max="12032" width="9.1640625"/>
    <col min="12033" max="12033" width="18.33203125" customWidth="1"/>
    <col min="12034" max="12034" width="50.1640625" customWidth="1"/>
    <col min="12035" max="12035" width="16.6640625" customWidth="1"/>
    <col min="12036" max="12036" width="15.33203125" customWidth="1"/>
    <col min="12037" max="12037" width="21.5" customWidth="1"/>
    <col min="12038" max="12038" width="22.5" customWidth="1"/>
    <col min="12039" max="12040" width="15.5" customWidth="1"/>
    <col min="12041" max="12041" width="18.5" customWidth="1"/>
    <col min="12042" max="12042" width="19.6640625" customWidth="1"/>
    <col min="12043" max="12046" width="11" customWidth="1"/>
    <col min="12047" max="12288" width="9.1640625"/>
    <col min="12289" max="12289" width="18.33203125" customWidth="1"/>
    <col min="12290" max="12290" width="50.1640625" customWidth="1"/>
    <col min="12291" max="12291" width="16.6640625" customWidth="1"/>
    <col min="12292" max="12292" width="15.33203125" customWidth="1"/>
    <col min="12293" max="12293" width="21.5" customWidth="1"/>
    <col min="12294" max="12294" width="22.5" customWidth="1"/>
    <col min="12295" max="12296" width="15.5" customWidth="1"/>
    <col min="12297" max="12297" width="18.5" customWidth="1"/>
    <col min="12298" max="12298" width="19.6640625" customWidth="1"/>
    <col min="12299" max="12302" width="11" customWidth="1"/>
    <col min="12303" max="12544" width="9.1640625"/>
    <col min="12545" max="12545" width="18.33203125" customWidth="1"/>
    <col min="12546" max="12546" width="50.1640625" customWidth="1"/>
    <col min="12547" max="12547" width="16.6640625" customWidth="1"/>
    <col min="12548" max="12548" width="15.33203125" customWidth="1"/>
    <col min="12549" max="12549" width="21.5" customWidth="1"/>
    <col min="12550" max="12550" width="22.5" customWidth="1"/>
    <col min="12551" max="12552" width="15.5" customWidth="1"/>
    <col min="12553" max="12553" width="18.5" customWidth="1"/>
    <col min="12554" max="12554" width="19.6640625" customWidth="1"/>
    <col min="12555" max="12558" width="11" customWidth="1"/>
    <col min="12559" max="12800" width="9.1640625"/>
    <col min="12801" max="12801" width="18.33203125" customWidth="1"/>
    <col min="12802" max="12802" width="50.1640625" customWidth="1"/>
    <col min="12803" max="12803" width="16.6640625" customWidth="1"/>
    <col min="12804" max="12804" width="15.33203125" customWidth="1"/>
    <col min="12805" max="12805" width="21.5" customWidth="1"/>
    <col min="12806" max="12806" width="22.5" customWidth="1"/>
    <col min="12807" max="12808" width="15.5" customWidth="1"/>
    <col min="12809" max="12809" width="18.5" customWidth="1"/>
    <col min="12810" max="12810" width="19.6640625" customWidth="1"/>
    <col min="12811" max="12814" width="11" customWidth="1"/>
    <col min="12815" max="13056" width="9.1640625"/>
    <col min="13057" max="13057" width="18.33203125" customWidth="1"/>
    <col min="13058" max="13058" width="50.1640625" customWidth="1"/>
    <col min="13059" max="13059" width="16.6640625" customWidth="1"/>
    <col min="13060" max="13060" width="15.33203125" customWidth="1"/>
    <col min="13061" max="13061" width="21.5" customWidth="1"/>
    <col min="13062" max="13062" width="22.5" customWidth="1"/>
    <col min="13063" max="13064" width="15.5" customWidth="1"/>
    <col min="13065" max="13065" width="18.5" customWidth="1"/>
    <col min="13066" max="13066" width="19.6640625" customWidth="1"/>
    <col min="13067" max="13070" width="11" customWidth="1"/>
    <col min="13071" max="13312" width="9.1640625"/>
    <col min="13313" max="13313" width="18.33203125" customWidth="1"/>
    <col min="13314" max="13314" width="50.1640625" customWidth="1"/>
    <col min="13315" max="13315" width="16.6640625" customWidth="1"/>
    <col min="13316" max="13316" width="15.33203125" customWidth="1"/>
    <col min="13317" max="13317" width="21.5" customWidth="1"/>
    <col min="13318" max="13318" width="22.5" customWidth="1"/>
    <col min="13319" max="13320" width="15.5" customWidth="1"/>
    <col min="13321" max="13321" width="18.5" customWidth="1"/>
    <col min="13322" max="13322" width="19.6640625" customWidth="1"/>
    <col min="13323" max="13326" width="11" customWidth="1"/>
    <col min="13327" max="13568" width="9.1640625"/>
    <col min="13569" max="13569" width="18.33203125" customWidth="1"/>
    <col min="13570" max="13570" width="50.1640625" customWidth="1"/>
    <col min="13571" max="13571" width="16.6640625" customWidth="1"/>
    <col min="13572" max="13572" width="15.33203125" customWidth="1"/>
    <col min="13573" max="13573" width="21.5" customWidth="1"/>
    <col min="13574" max="13574" width="22.5" customWidth="1"/>
    <col min="13575" max="13576" width="15.5" customWidth="1"/>
    <col min="13577" max="13577" width="18.5" customWidth="1"/>
    <col min="13578" max="13578" width="19.6640625" customWidth="1"/>
    <col min="13579" max="13582" width="11" customWidth="1"/>
    <col min="13583" max="13824" width="9.1640625"/>
    <col min="13825" max="13825" width="18.33203125" customWidth="1"/>
    <col min="13826" max="13826" width="50.1640625" customWidth="1"/>
    <col min="13827" max="13827" width="16.6640625" customWidth="1"/>
    <col min="13828" max="13828" width="15.33203125" customWidth="1"/>
    <col min="13829" max="13829" width="21.5" customWidth="1"/>
    <col min="13830" max="13830" width="22.5" customWidth="1"/>
    <col min="13831" max="13832" width="15.5" customWidth="1"/>
    <col min="13833" max="13833" width="18.5" customWidth="1"/>
    <col min="13834" max="13834" width="19.6640625" customWidth="1"/>
    <col min="13835" max="13838" width="11" customWidth="1"/>
    <col min="13839" max="14080" width="9.1640625"/>
    <col min="14081" max="14081" width="18.33203125" customWidth="1"/>
    <col min="14082" max="14082" width="50.1640625" customWidth="1"/>
    <col min="14083" max="14083" width="16.6640625" customWidth="1"/>
    <col min="14084" max="14084" width="15.33203125" customWidth="1"/>
    <col min="14085" max="14085" width="21.5" customWidth="1"/>
    <col min="14086" max="14086" width="22.5" customWidth="1"/>
    <col min="14087" max="14088" width="15.5" customWidth="1"/>
    <col min="14089" max="14089" width="18.5" customWidth="1"/>
    <col min="14090" max="14090" width="19.6640625" customWidth="1"/>
    <col min="14091" max="14094" width="11" customWidth="1"/>
    <col min="14095" max="14336" width="9.1640625"/>
    <col min="14337" max="14337" width="18.33203125" customWidth="1"/>
    <col min="14338" max="14338" width="50.1640625" customWidth="1"/>
    <col min="14339" max="14339" width="16.6640625" customWidth="1"/>
    <col min="14340" max="14340" width="15.33203125" customWidth="1"/>
    <col min="14341" max="14341" width="21.5" customWidth="1"/>
    <col min="14342" max="14342" width="22.5" customWidth="1"/>
    <col min="14343" max="14344" width="15.5" customWidth="1"/>
    <col min="14345" max="14345" width="18.5" customWidth="1"/>
    <col min="14346" max="14346" width="19.6640625" customWidth="1"/>
    <col min="14347" max="14350" width="11" customWidth="1"/>
    <col min="14351" max="14592" width="9.1640625"/>
    <col min="14593" max="14593" width="18.33203125" customWidth="1"/>
    <col min="14594" max="14594" width="50.1640625" customWidth="1"/>
    <col min="14595" max="14595" width="16.6640625" customWidth="1"/>
    <col min="14596" max="14596" width="15.33203125" customWidth="1"/>
    <col min="14597" max="14597" width="21.5" customWidth="1"/>
    <col min="14598" max="14598" width="22.5" customWidth="1"/>
    <col min="14599" max="14600" width="15.5" customWidth="1"/>
    <col min="14601" max="14601" width="18.5" customWidth="1"/>
    <col min="14602" max="14602" width="19.6640625" customWidth="1"/>
    <col min="14603" max="14606" width="11" customWidth="1"/>
    <col min="14607" max="14848" width="9.1640625"/>
    <col min="14849" max="14849" width="18.33203125" customWidth="1"/>
    <col min="14850" max="14850" width="50.1640625" customWidth="1"/>
    <col min="14851" max="14851" width="16.6640625" customWidth="1"/>
    <col min="14852" max="14852" width="15.33203125" customWidth="1"/>
    <col min="14853" max="14853" width="21.5" customWidth="1"/>
    <col min="14854" max="14854" width="22.5" customWidth="1"/>
    <col min="14855" max="14856" width="15.5" customWidth="1"/>
    <col min="14857" max="14857" width="18.5" customWidth="1"/>
    <col min="14858" max="14858" width="19.6640625" customWidth="1"/>
    <col min="14859" max="14862" width="11" customWidth="1"/>
    <col min="14863" max="15104" width="9.1640625"/>
    <col min="15105" max="15105" width="18.33203125" customWidth="1"/>
    <col min="15106" max="15106" width="50.1640625" customWidth="1"/>
    <col min="15107" max="15107" width="16.6640625" customWidth="1"/>
    <col min="15108" max="15108" width="15.33203125" customWidth="1"/>
    <col min="15109" max="15109" width="21.5" customWidth="1"/>
    <col min="15110" max="15110" width="22.5" customWidth="1"/>
    <col min="15111" max="15112" width="15.5" customWidth="1"/>
    <col min="15113" max="15113" width="18.5" customWidth="1"/>
    <col min="15114" max="15114" width="19.6640625" customWidth="1"/>
    <col min="15115" max="15118" width="11" customWidth="1"/>
    <col min="15119" max="15360" width="9.1640625"/>
    <col min="15361" max="15361" width="18.33203125" customWidth="1"/>
    <col min="15362" max="15362" width="50.1640625" customWidth="1"/>
    <col min="15363" max="15363" width="16.6640625" customWidth="1"/>
    <col min="15364" max="15364" width="15.33203125" customWidth="1"/>
    <col min="15365" max="15365" width="21.5" customWidth="1"/>
    <col min="15366" max="15366" width="22.5" customWidth="1"/>
    <col min="15367" max="15368" width="15.5" customWidth="1"/>
    <col min="15369" max="15369" width="18.5" customWidth="1"/>
    <col min="15370" max="15370" width="19.6640625" customWidth="1"/>
    <col min="15371" max="15374" width="11" customWidth="1"/>
    <col min="15375" max="15616" width="9.1640625"/>
    <col min="15617" max="15617" width="18.33203125" customWidth="1"/>
    <col min="15618" max="15618" width="50.1640625" customWidth="1"/>
    <col min="15619" max="15619" width="16.6640625" customWidth="1"/>
    <col min="15620" max="15620" width="15.33203125" customWidth="1"/>
    <col min="15621" max="15621" width="21.5" customWidth="1"/>
    <col min="15622" max="15622" width="22.5" customWidth="1"/>
    <col min="15623" max="15624" width="15.5" customWidth="1"/>
    <col min="15625" max="15625" width="18.5" customWidth="1"/>
    <col min="15626" max="15626" width="19.6640625" customWidth="1"/>
    <col min="15627" max="15630" width="11" customWidth="1"/>
    <col min="15631" max="15872" width="9.1640625"/>
    <col min="15873" max="15873" width="18.33203125" customWidth="1"/>
    <col min="15874" max="15874" width="50.1640625" customWidth="1"/>
    <col min="15875" max="15875" width="16.6640625" customWidth="1"/>
    <col min="15876" max="15876" width="15.33203125" customWidth="1"/>
    <col min="15877" max="15877" width="21.5" customWidth="1"/>
    <col min="15878" max="15878" width="22.5" customWidth="1"/>
    <col min="15879" max="15880" width="15.5" customWidth="1"/>
    <col min="15881" max="15881" width="18.5" customWidth="1"/>
    <col min="15882" max="15882" width="19.6640625" customWidth="1"/>
    <col min="15883" max="15886" width="11" customWidth="1"/>
    <col min="15887" max="16128" width="9.1640625"/>
    <col min="16129" max="16129" width="18.33203125" customWidth="1"/>
    <col min="16130" max="16130" width="50.1640625" customWidth="1"/>
    <col min="16131" max="16131" width="16.6640625" customWidth="1"/>
    <col min="16132" max="16132" width="15.33203125" customWidth="1"/>
    <col min="16133" max="16133" width="21.5" customWidth="1"/>
    <col min="16134" max="16134" width="22.5" customWidth="1"/>
    <col min="16135" max="16136" width="15.5" customWidth="1"/>
    <col min="16137" max="16137" width="18.5" customWidth="1"/>
    <col min="16138" max="16138" width="19.6640625" customWidth="1"/>
    <col min="16139" max="16142" width="11" customWidth="1"/>
    <col min="16143" max="16384" width="9.1640625"/>
  </cols>
  <sheetData>
    <row r="1" spans="1:17" s="57" customFormat="1" x14ac:dyDescent="0.2">
      <c r="I1" s="59"/>
      <c r="J1" s="59"/>
    </row>
    <row r="2" spans="1:17" s="57" customFormat="1" ht="20.25" customHeight="1" x14ac:dyDescent="0.2">
      <c r="A2" s="48"/>
      <c r="B2" s="49"/>
      <c r="C2" s="48"/>
      <c r="D2" s="48"/>
      <c r="E2" s="49"/>
      <c r="F2" s="49"/>
      <c r="G2" s="58"/>
      <c r="H2" s="49"/>
      <c r="I2" s="61" t="s">
        <v>33</v>
      </c>
      <c r="J2" s="61"/>
      <c r="K2" s="61"/>
    </row>
    <row r="3" spans="1:17" s="57" customFormat="1" ht="20.25" customHeight="1" x14ac:dyDescent="0.2">
      <c r="A3" s="48"/>
      <c r="B3" s="49"/>
      <c r="C3" s="48"/>
      <c r="D3" s="48"/>
      <c r="E3" s="49"/>
      <c r="F3" s="49"/>
      <c r="G3" s="58"/>
      <c r="H3" s="49"/>
    </row>
    <row r="4" spans="1:17" s="57" customFormat="1" ht="20.25" customHeight="1" x14ac:dyDescent="0.2">
      <c r="A4" s="65"/>
      <c r="B4" s="65"/>
      <c r="C4" s="66" t="s">
        <v>34</v>
      </c>
      <c r="D4" s="66"/>
      <c r="E4" s="66"/>
      <c r="F4" s="66"/>
      <c r="G4" s="66"/>
      <c r="H4" s="66"/>
      <c r="I4" s="66"/>
      <c r="J4" s="66"/>
      <c r="K4" s="66"/>
    </row>
    <row r="5" spans="1:17" s="57" customFormat="1" ht="20.25" customHeight="1" x14ac:dyDescent="0.2">
      <c r="A5" s="65"/>
      <c r="B5" s="65"/>
      <c r="C5" s="66" t="s">
        <v>0</v>
      </c>
      <c r="D5" s="66"/>
      <c r="E5" s="66"/>
      <c r="F5" s="66"/>
      <c r="G5" s="66"/>
      <c r="H5" s="66"/>
      <c r="I5" s="66"/>
      <c r="J5" s="66"/>
      <c r="K5" s="66"/>
    </row>
    <row r="6" spans="1:17" s="57" customFormat="1" ht="20.25" customHeight="1" x14ac:dyDescent="0.2">
      <c r="A6" s="50" t="s">
        <v>37</v>
      </c>
      <c r="B6" s="51"/>
      <c r="C6" s="55" t="s">
        <v>35</v>
      </c>
      <c r="D6" s="53"/>
      <c r="E6" s="52"/>
      <c r="F6" s="52"/>
      <c r="G6" s="52"/>
      <c r="H6" s="52"/>
      <c r="I6" s="52"/>
      <c r="J6" s="54"/>
    </row>
    <row r="7" spans="1:17" s="57" customFormat="1" ht="20.25" customHeight="1" x14ac:dyDescent="0.2">
      <c r="A7" s="53" t="s">
        <v>1</v>
      </c>
      <c r="B7" s="51"/>
      <c r="C7" s="60" t="s">
        <v>28</v>
      </c>
      <c r="D7" s="60"/>
      <c r="E7" s="60"/>
      <c r="F7" s="55" t="s">
        <v>2</v>
      </c>
      <c r="G7" s="52"/>
      <c r="H7" s="56" t="s">
        <v>35</v>
      </c>
      <c r="I7" s="52"/>
      <c r="J7" s="54"/>
    </row>
    <row r="8" spans="1:17" s="57" customFormat="1" ht="20.25" customHeight="1" x14ac:dyDescent="0.2">
      <c r="A8" s="53" t="s">
        <v>3</v>
      </c>
      <c r="B8" s="52"/>
      <c r="C8" s="56" t="s">
        <v>28</v>
      </c>
      <c r="D8" s="53"/>
      <c r="E8" s="52"/>
      <c r="F8" s="55" t="s">
        <v>4</v>
      </c>
      <c r="G8" s="52"/>
      <c r="H8" s="55" t="s">
        <v>28</v>
      </c>
      <c r="I8" s="52"/>
      <c r="J8" s="54"/>
    </row>
    <row r="9" spans="1:17" ht="19.5" customHeight="1" x14ac:dyDescent="0.2">
      <c r="A9" s="3"/>
      <c r="B9" s="4"/>
      <c r="C9" s="6"/>
      <c r="D9" s="3"/>
      <c r="E9" s="4"/>
      <c r="F9" s="6"/>
      <c r="G9" s="4"/>
      <c r="H9" s="6"/>
      <c r="I9" s="6"/>
      <c r="J9" s="4"/>
      <c r="K9" s="5"/>
    </row>
    <row r="10" spans="1:17" s="44" customFormat="1" ht="24.75" customHeight="1" x14ac:dyDescent="0.2">
      <c r="A10" s="64" t="s">
        <v>5</v>
      </c>
      <c r="B10" s="67" t="s">
        <v>6</v>
      </c>
      <c r="C10" s="68" t="s">
        <v>7</v>
      </c>
      <c r="D10" s="64" t="s">
        <v>8</v>
      </c>
      <c r="E10" s="64"/>
      <c r="F10" s="64"/>
      <c r="G10" s="64"/>
      <c r="H10" s="70" t="s">
        <v>9</v>
      </c>
      <c r="I10" s="85" t="s">
        <v>10</v>
      </c>
      <c r="J10" s="86"/>
      <c r="K10" s="70" t="s">
        <v>11</v>
      </c>
      <c r="L10" s="72" t="s">
        <v>12</v>
      </c>
      <c r="M10" s="7"/>
      <c r="N10" s="7"/>
      <c r="O10" s="8"/>
      <c r="P10" s="9"/>
      <c r="Q10" s="9"/>
    </row>
    <row r="11" spans="1:17" s="44" customFormat="1" ht="57.75" customHeight="1" x14ac:dyDescent="0.2">
      <c r="A11" s="64"/>
      <c r="B11" s="67"/>
      <c r="C11" s="68"/>
      <c r="D11" s="43" t="s">
        <v>30</v>
      </c>
      <c r="E11" s="46"/>
      <c r="F11" s="45"/>
      <c r="G11" s="47"/>
      <c r="H11" s="71"/>
      <c r="I11" s="87"/>
      <c r="J11" s="88"/>
      <c r="K11" s="71"/>
      <c r="L11" s="73"/>
      <c r="M11" s="7"/>
      <c r="N11" s="7"/>
      <c r="O11" s="8"/>
      <c r="P11" s="9"/>
      <c r="Q11" s="9"/>
    </row>
    <row r="12" spans="1:17" s="44" customFormat="1" ht="70.5" customHeight="1" x14ac:dyDescent="0.2">
      <c r="A12" s="64"/>
      <c r="B12" s="67"/>
      <c r="C12" s="68"/>
      <c r="D12" s="75">
        <v>0.6</v>
      </c>
      <c r="E12" s="77"/>
      <c r="F12" s="79"/>
      <c r="G12" s="81"/>
      <c r="H12" s="83">
        <f>SUM(D12:G13)</f>
        <v>0.6</v>
      </c>
      <c r="I12" s="41" t="s">
        <v>31</v>
      </c>
      <c r="J12" s="42" t="s">
        <v>32</v>
      </c>
      <c r="K12" s="83">
        <v>1</v>
      </c>
      <c r="L12" s="73"/>
      <c r="M12" s="7"/>
      <c r="N12" s="62" t="s">
        <v>29</v>
      </c>
      <c r="O12" s="8"/>
      <c r="P12" s="9"/>
      <c r="Q12" s="9"/>
    </row>
    <row r="13" spans="1:17" s="44" customFormat="1" ht="21.75" customHeight="1" x14ac:dyDescent="0.2">
      <c r="A13" s="64"/>
      <c r="B13" s="67"/>
      <c r="C13" s="68"/>
      <c r="D13" s="76"/>
      <c r="E13" s="78"/>
      <c r="F13" s="80"/>
      <c r="G13" s="82"/>
      <c r="H13" s="84"/>
      <c r="I13" s="10">
        <v>0.2</v>
      </c>
      <c r="J13" s="11">
        <v>0.2</v>
      </c>
      <c r="K13" s="84"/>
      <c r="L13" s="74"/>
      <c r="M13" s="7"/>
      <c r="N13" s="62"/>
      <c r="O13" s="8"/>
      <c r="P13" s="9" t="s">
        <v>13</v>
      </c>
      <c r="Q13" s="9"/>
    </row>
    <row r="14" spans="1:17" ht="35.25" customHeight="1" x14ac:dyDescent="0.2">
      <c r="A14" s="12">
        <v>46</v>
      </c>
      <c r="B14" s="13"/>
      <c r="C14" s="14"/>
      <c r="D14" s="15"/>
      <c r="E14" s="15"/>
      <c r="F14" s="16"/>
      <c r="G14" s="17"/>
      <c r="H14" s="18">
        <f>SUM(D14:G14)</f>
        <v>0</v>
      </c>
      <c r="I14" s="19"/>
      <c r="J14" s="20"/>
      <c r="K14" s="18">
        <f>SUM(H14:J14)</f>
        <v>0</v>
      </c>
      <c r="L14" s="21" t="e">
        <f>VLOOKUP(K14,'[1]GRADE &amp; GPA Table'!$A$3:$B$14,2)</f>
        <v>#N/A</v>
      </c>
      <c r="M14" s="4"/>
      <c r="N14" s="4">
        <f>+I14+J14</f>
        <v>0</v>
      </c>
      <c r="O14" s="8"/>
      <c r="P14" s="9" t="s">
        <v>14</v>
      </c>
      <c r="Q14" s="9">
        <f>COUNTIF($L$14:$L$28,"A+")</f>
        <v>0</v>
      </c>
    </row>
    <row r="15" spans="1:17" ht="26.25" customHeight="1" x14ac:dyDescent="0.2">
      <c r="A15" s="12">
        <v>47</v>
      </c>
      <c r="B15" s="13"/>
      <c r="C15" s="14"/>
      <c r="D15" s="15"/>
      <c r="E15" s="15"/>
      <c r="F15" s="16"/>
      <c r="G15" s="17"/>
      <c r="H15" s="18">
        <f t="shared" ref="H15:H28" si="0">SUM(D15:G15)</f>
        <v>0</v>
      </c>
      <c r="I15" s="22"/>
      <c r="J15" s="20"/>
      <c r="K15" s="18">
        <f>SUM(H15:J15)</f>
        <v>0</v>
      </c>
      <c r="L15" s="21" t="e">
        <f>VLOOKUP(K15,'[1]GRADE &amp; GPA Table'!$A$3:$B$14,2)</f>
        <v>#N/A</v>
      </c>
      <c r="M15" s="4"/>
      <c r="N15" s="4">
        <f t="shared" ref="N15:N28" si="1">+I15+J15</f>
        <v>0</v>
      </c>
      <c r="O15" s="8"/>
      <c r="P15" s="9" t="s">
        <v>15</v>
      </c>
      <c r="Q15" s="9">
        <f>COUNTIF($L$14:$L$28,"A")</f>
        <v>0</v>
      </c>
    </row>
    <row r="16" spans="1:17" ht="33.75" customHeight="1" x14ac:dyDescent="0.2">
      <c r="A16" s="12">
        <v>48</v>
      </c>
      <c r="B16" s="13"/>
      <c r="C16" s="14"/>
      <c r="D16" s="15"/>
      <c r="E16" s="15"/>
      <c r="F16" s="16"/>
      <c r="G16" s="17"/>
      <c r="H16" s="18">
        <f t="shared" si="0"/>
        <v>0</v>
      </c>
      <c r="I16" s="22"/>
      <c r="J16" s="20"/>
      <c r="K16" s="18">
        <f>SUM(H16:J16)</f>
        <v>0</v>
      </c>
      <c r="L16" s="21" t="e">
        <f>VLOOKUP(K16,'[1]GRADE &amp; GPA Table'!$A$3:$B$14,2)</f>
        <v>#N/A</v>
      </c>
      <c r="M16" s="4"/>
      <c r="N16" s="4">
        <f t="shared" si="1"/>
        <v>0</v>
      </c>
      <c r="O16" s="8"/>
      <c r="P16" s="9" t="s">
        <v>16</v>
      </c>
      <c r="Q16" s="9">
        <f>COUNTIF($L$14:$L$28,"A-")</f>
        <v>0</v>
      </c>
    </row>
    <row r="17" spans="1:17" ht="36" customHeight="1" x14ac:dyDescent="0.2">
      <c r="A17" s="12">
        <v>49</v>
      </c>
      <c r="B17" s="23"/>
      <c r="C17" s="24"/>
      <c r="D17" s="25"/>
      <c r="E17" s="25"/>
      <c r="F17" s="16"/>
      <c r="G17" s="17"/>
      <c r="H17" s="18">
        <f>SUM(D17:G17)</f>
        <v>0</v>
      </c>
      <c r="I17" s="26"/>
      <c r="J17" s="20"/>
      <c r="K17" s="18">
        <f>SUM(H17:J17)</f>
        <v>0</v>
      </c>
      <c r="L17" s="21" t="e">
        <f>VLOOKUP(K17,'[1]GRADE &amp; GPA Table'!$A$3:$B$14,2)</f>
        <v>#N/A</v>
      </c>
      <c r="M17" s="4"/>
      <c r="N17" s="4">
        <f t="shared" si="1"/>
        <v>0</v>
      </c>
      <c r="O17" s="8"/>
      <c r="P17" s="9" t="s">
        <v>17</v>
      </c>
      <c r="Q17" s="9">
        <f>COUNTIF($L$14:$L$28,"B+")</f>
        <v>0</v>
      </c>
    </row>
    <row r="18" spans="1:17" ht="26.25" customHeight="1" x14ac:dyDescent="0.2">
      <c r="A18" s="12">
        <v>50</v>
      </c>
      <c r="B18" s="23"/>
      <c r="C18" s="24"/>
      <c r="D18" s="25"/>
      <c r="E18" s="25"/>
      <c r="F18" s="16"/>
      <c r="G18" s="17"/>
      <c r="H18" s="18">
        <f>SUM(D18:G18)</f>
        <v>0</v>
      </c>
      <c r="I18" s="26"/>
      <c r="J18" s="20"/>
      <c r="K18" s="18">
        <f t="shared" ref="K18:K27" si="2">SUM(H18:J18)</f>
        <v>0</v>
      </c>
      <c r="L18" s="21" t="e">
        <f>VLOOKUP(K18,'[1]GRADE &amp; GPA Table'!$A$3:$B$14,2)</f>
        <v>#N/A</v>
      </c>
      <c r="M18" s="4"/>
      <c r="N18" s="4">
        <f>+I18+J18</f>
        <v>0</v>
      </c>
      <c r="O18" s="8"/>
      <c r="P18" s="9" t="s">
        <v>18</v>
      </c>
      <c r="Q18" s="9">
        <f>COUNTIF($L$14:$L$28,"B")</f>
        <v>0</v>
      </c>
    </row>
    <row r="19" spans="1:17" ht="26.25" customHeight="1" x14ac:dyDescent="0.2">
      <c r="A19" s="12">
        <v>51</v>
      </c>
      <c r="B19" s="23"/>
      <c r="C19" s="24"/>
      <c r="D19" s="25"/>
      <c r="E19" s="25"/>
      <c r="F19" s="16"/>
      <c r="G19" s="17"/>
      <c r="H19" s="18">
        <f t="shared" si="0"/>
        <v>0</v>
      </c>
      <c r="I19" s="26"/>
      <c r="J19" s="20"/>
      <c r="K19" s="18">
        <f t="shared" si="2"/>
        <v>0</v>
      </c>
      <c r="L19" s="21" t="e">
        <f>VLOOKUP(K19,'[1]GRADE &amp; GPA Table'!$A$3:$B$14,2)</f>
        <v>#N/A</v>
      </c>
      <c r="M19" s="4"/>
      <c r="N19" s="4">
        <f t="shared" si="1"/>
        <v>0</v>
      </c>
      <c r="O19" s="8"/>
      <c r="P19" s="9" t="s">
        <v>19</v>
      </c>
      <c r="Q19" s="9">
        <f>COUNTIF($L$14:$L$28,"B-")</f>
        <v>0</v>
      </c>
    </row>
    <row r="20" spans="1:17" ht="26.25" customHeight="1" x14ac:dyDescent="0.2">
      <c r="A20" s="12">
        <v>52</v>
      </c>
      <c r="B20" s="27"/>
      <c r="C20" s="28"/>
      <c r="D20" s="29"/>
      <c r="E20" s="29"/>
      <c r="F20" s="16"/>
      <c r="G20" s="17"/>
      <c r="H20" s="18">
        <f t="shared" si="0"/>
        <v>0</v>
      </c>
      <c r="I20" s="30"/>
      <c r="J20" s="20"/>
      <c r="K20" s="18">
        <f t="shared" si="2"/>
        <v>0</v>
      </c>
      <c r="L20" s="21" t="e">
        <f>VLOOKUP(K20,'[1]GRADE &amp; GPA Table'!$A$3:$B$14,2)</f>
        <v>#N/A</v>
      </c>
      <c r="M20" s="4"/>
      <c r="N20" s="4">
        <f t="shared" si="1"/>
        <v>0</v>
      </c>
      <c r="O20" s="8"/>
      <c r="P20" s="9" t="s">
        <v>20</v>
      </c>
      <c r="Q20" s="9">
        <f>COUNTIF($L$14:$L$28,"C+")</f>
        <v>0</v>
      </c>
    </row>
    <row r="21" spans="1:17" ht="26.25" customHeight="1" x14ac:dyDescent="0.2">
      <c r="A21" s="12">
        <v>53</v>
      </c>
      <c r="B21" s="31"/>
      <c r="C21" s="31"/>
      <c r="D21" s="32"/>
      <c r="E21" s="32"/>
      <c r="F21" s="32"/>
      <c r="G21" s="33"/>
      <c r="H21" s="18">
        <f t="shared" si="0"/>
        <v>0</v>
      </c>
      <c r="I21" s="34"/>
      <c r="J21" s="35"/>
      <c r="K21" s="18">
        <f t="shared" si="2"/>
        <v>0</v>
      </c>
      <c r="L21" s="21" t="e">
        <f>VLOOKUP(K21,'[1]GRADE &amp; GPA Table'!$A$3:$B$14,2)</f>
        <v>#N/A</v>
      </c>
      <c r="M21" s="4"/>
      <c r="N21" s="4">
        <f t="shared" si="1"/>
        <v>0</v>
      </c>
      <c r="O21" s="8"/>
      <c r="P21" s="9" t="s">
        <v>21</v>
      </c>
      <c r="Q21" s="9">
        <f>COUNTIF($L$14:$L$28,"C")</f>
        <v>0</v>
      </c>
    </row>
    <row r="22" spans="1:17" ht="26.25" customHeight="1" x14ac:dyDescent="0.2">
      <c r="A22" s="12">
        <v>54</v>
      </c>
      <c r="B22" s="31"/>
      <c r="C22" s="31"/>
      <c r="D22" s="32"/>
      <c r="E22" s="32"/>
      <c r="F22" s="32"/>
      <c r="G22" s="33"/>
      <c r="H22" s="18">
        <f t="shared" si="0"/>
        <v>0</v>
      </c>
      <c r="I22" s="34"/>
      <c r="J22" s="35"/>
      <c r="K22" s="18">
        <f t="shared" si="2"/>
        <v>0</v>
      </c>
      <c r="L22" s="21" t="e">
        <f>VLOOKUP(K22,'[1]GRADE &amp; GPA Table'!$A$3:$B$14,2)</f>
        <v>#N/A</v>
      </c>
      <c r="M22" s="4"/>
      <c r="N22" s="4">
        <f t="shared" si="1"/>
        <v>0</v>
      </c>
      <c r="O22" s="8"/>
      <c r="P22" s="9" t="s">
        <v>22</v>
      </c>
      <c r="Q22" s="9">
        <f>COUNTIF($L$14:$L$28,"C-")</f>
        <v>0</v>
      </c>
    </row>
    <row r="23" spans="1:17" ht="26.25" customHeight="1" x14ac:dyDescent="0.2">
      <c r="A23" s="12">
        <v>55</v>
      </c>
      <c r="B23" s="31"/>
      <c r="C23" s="31"/>
      <c r="D23" s="32"/>
      <c r="E23" s="32"/>
      <c r="F23" s="32"/>
      <c r="G23" s="33"/>
      <c r="H23" s="18">
        <f t="shared" si="0"/>
        <v>0</v>
      </c>
      <c r="I23" s="34"/>
      <c r="J23" s="35"/>
      <c r="K23" s="18">
        <f t="shared" si="2"/>
        <v>0</v>
      </c>
      <c r="L23" s="21" t="e">
        <f>VLOOKUP(K23,'[1]GRADE &amp; GPA Table'!$A$3:$B$14,2)</f>
        <v>#N/A</v>
      </c>
      <c r="M23" s="4"/>
      <c r="N23" s="4">
        <f t="shared" si="1"/>
        <v>0</v>
      </c>
      <c r="O23" s="8"/>
      <c r="P23" s="9" t="s">
        <v>23</v>
      </c>
      <c r="Q23" s="9">
        <f>COUNTIF($L$14:$L$28,"D+")</f>
        <v>0</v>
      </c>
    </row>
    <row r="24" spans="1:17" ht="26.25" customHeight="1" x14ac:dyDescent="0.2">
      <c r="A24" s="12">
        <v>56</v>
      </c>
      <c r="B24" s="31"/>
      <c r="C24" s="36"/>
      <c r="D24" s="32"/>
      <c r="E24" s="32"/>
      <c r="F24" s="32"/>
      <c r="G24" s="33"/>
      <c r="H24" s="18">
        <f t="shared" si="0"/>
        <v>0</v>
      </c>
      <c r="I24" s="34"/>
      <c r="J24" s="35"/>
      <c r="K24" s="18">
        <f t="shared" si="2"/>
        <v>0</v>
      </c>
      <c r="L24" s="21" t="e">
        <f>VLOOKUP(K24,'[1]GRADE &amp; GPA Table'!$A$3:$B$14,2)</f>
        <v>#N/A</v>
      </c>
      <c r="M24" s="4"/>
      <c r="N24" s="4">
        <f t="shared" si="1"/>
        <v>0</v>
      </c>
      <c r="O24" s="8"/>
      <c r="P24" s="9" t="s">
        <v>24</v>
      </c>
      <c r="Q24" s="9">
        <f>COUNTIF($L$14:$L$28,"D")</f>
        <v>0</v>
      </c>
    </row>
    <row r="25" spans="1:17" ht="26.25" customHeight="1" x14ac:dyDescent="0.2">
      <c r="A25" s="12">
        <v>57</v>
      </c>
      <c r="B25" s="31"/>
      <c r="C25" s="31"/>
      <c r="D25" s="32"/>
      <c r="E25" s="32"/>
      <c r="F25" s="32"/>
      <c r="G25" s="33"/>
      <c r="H25" s="18">
        <f t="shared" si="0"/>
        <v>0</v>
      </c>
      <c r="I25" s="34"/>
      <c r="J25" s="35"/>
      <c r="K25" s="18">
        <f>SUM(H25:J25)</f>
        <v>0</v>
      </c>
      <c r="L25" s="21" t="e">
        <f>VLOOKUP(K25,'[1]GRADE &amp; GPA Table'!$A$3:$B$14,2)</f>
        <v>#N/A</v>
      </c>
      <c r="M25" s="4"/>
      <c r="N25" s="4">
        <f t="shared" si="1"/>
        <v>0</v>
      </c>
      <c r="O25" s="8"/>
      <c r="P25" s="9" t="s">
        <v>25</v>
      </c>
      <c r="Q25" s="9">
        <f>COUNTIF($L$14:$L$28,"F")</f>
        <v>0</v>
      </c>
    </row>
    <row r="26" spans="1:17" ht="26.25" customHeight="1" thickBot="1" x14ac:dyDescent="0.25">
      <c r="A26" s="12">
        <v>58</v>
      </c>
      <c r="B26" s="31"/>
      <c r="C26" s="31"/>
      <c r="D26" s="32"/>
      <c r="E26" s="32"/>
      <c r="F26" s="32"/>
      <c r="G26" s="33"/>
      <c r="H26" s="18">
        <f t="shared" si="0"/>
        <v>0</v>
      </c>
      <c r="I26" s="34"/>
      <c r="J26" s="35"/>
      <c r="K26" s="18">
        <f t="shared" si="2"/>
        <v>0</v>
      </c>
      <c r="L26" s="21" t="e">
        <f>VLOOKUP(K26,'[1]GRADE &amp; GPA Table'!$A$3:$B$14,2)</f>
        <v>#N/A</v>
      </c>
      <c r="M26" s="4"/>
      <c r="N26" s="4">
        <f t="shared" si="1"/>
        <v>0</v>
      </c>
      <c r="O26" s="8"/>
      <c r="P26" s="9"/>
      <c r="Q26" s="37">
        <f>SUM(Q14:Q25)</f>
        <v>0</v>
      </c>
    </row>
    <row r="27" spans="1:17" ht="26.25" customHeight="1" x14ac:dyDescent="0.2">
      <c r="A27" s="12">
        <v>59</v>
      </c>
      <c r="B27" s="38"/>
      <c r="C27" s="38"/>
      <c r="D27" s="32"/>
      <c r="E27" s="32"/>
      <c r="F27" s="32"/>
      <c r="G27" s="33"/>
      <c r="H27" s="18">
        <f t="shared" si="0"/>
        <v>0</v>
      </c>
      <c r="I27" s="34"/>
      <c r="J27" s="35"/>
      <c r="K27" s="18">
        <f t="shared" si="2"/>
        <v>0</v>
      </c>
      <c r="L27" s="21" t="e">
        <f>VLOOKUP(K27,'[1]GRADE &amp; GPA Table'!$A$3:$B$14,2)</f>
        <v>#N/A</v>
      </c>
      <c r="M27" s="4"/>
      <c r="N27" s="4">
        <f t="shared" si="1"/>
        <v>0</v>
      </c>
      <c r="O27" s="8"/>
      <c r="P27" s="9"/>
      <c r="Q27" s="9"/>
    </row>
    <row r="28" spans="1:17" ht="26.25" customHeight="1" x14ac:dyDescent="0.2">
      <c r="A28" s="12">
        <v>60</v>
      </c>
      <c r="B28" s="38"/>
      <c r="C28" s="38"/>
      <c r="D28" s="32"/>
      <c r="E28" s="32"/>
      <c r="F28" s="32"/>
      <c r="G28" s="33"/>
      <c r="H28" s="18">
        <f t="shared" si="0"/>
        <v>0</v>
      </c>
      <c r="I28" s="34"/>
      <c r="J28" s="35"/>
      <c r="K28" s="18">
        <f>SUM(H28:J28)</f>
        <v>0</v>
      </c>
      <c r="L28" s="21" t="e">
        <f>VLOOKUP(K28,'[1]GRADE &amp; GPA Table'!$A$3:$B$14,2)</f>
        <v>#N/A</v>
      </c>
      <c r="M28" s="4"/>
      <c r="N28" s="4">
        <f t="shared" si="1"/>
        <v>0</v>
      </c>
      <c r="O28" s="8"/>
      <c r="P28" s="9"/>
      <c r="Q28" s="9"/>
    </row>
    <row r="29" spans="1:17" ht="20" customHeight="1" x14ac:dyDescent="0.2">
      <c r="A29" s="63" t="s">
        <v>26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7" ht="20" customHeight="1" x14ac:dyDescent="0.2">
      <c r="A30" s="1"/>
      <c r="B30" s="1"/>
      <c r="C30" s="1"/>
      <c r="D30" s="1"/>
      <c r="E30" s="2"/>
      <c r="F30" s="2"/>
      <c r="G30" s="2"/>
      <c r="H30" s="2"/>
      <c r="I30" s="2"/>
      <c r="J30" s="2"/>
      <c r="K30" s="39"/>
    </row>
    <row r="31" spans="1:17" ht="20" customHeight="1" x14ac:dyDescent="0.2">
      <c r="A31" s="1"/>
      <c r="B31" s="1" t="s">
        <v>27</v>
      </c>
      <c r="C31" s="1"/>
      <c r="D31" s="1"/>
      <c r="E31" s="2"/>
      <c r="F31" s="2"/>
      <c r="G31" s="2"/>
      <c r="H31" s="2"/>
      <c r="I31" s="2"/>
      <c r="J31" s="2"/>
      <c r="K31" s="39"/>
    </row>
    <row r="32" spans="1:17" ht="20" customHeight="1" x14ac:dyDescent="0.2">
      <c r="A32" s="1"/>
      <c r="B32" s="1"/>
      <c r="C32" s="1"/>
      <c r="D32" s="1"/>
      <c r="E32" s="2"/>
      <c r="F32" s="2"/>
      <c r="G32" s="2"/>
      <c r="H32" s="2"/>
      <c r="I32" s="2"/>
      <c r="J32" s="2"/>
      <c r="K32" s="39"/>
    </row>
    <row r="33" spans="1:11" ht="20" customHeight="1" x14ac:dyDescent="0.2">
      <c r="A33" s="1"/>
      <c r="B33" s="1"/>
      <c r="C33" s="1"/>
      <c r="D33" s="1"/>
      <c r="E33" s="2"/>
      <c r="F33" s="2"/>
      <c r="G33" s="2"/>
      <c r="H33" s="2"/>
      <c r="I33" s="2"/>
      <c r="J33" s="2"/>
      <c r="K33" s="39"/>
    </row>
    <row r="34" spans="1:11" ht="20" customHeight="1" x14ac:dyDescent="0.2">
      <c r="A34" s="1"/>
      <c r="B34" s="1"/>
      <c r="C34" s="1"/>
      <c r="D34" s="1"/>
      <c r="E34" s="2"/>
      <c r="F34" s="2"/>
      <c r="G34" s="2"/>
      <c r="H34" s="2"/>
      <c r="I34" s="2"/>
      <c r="J34" s="2"/>
      <c r="K34" s="39"/>
    </row>
    <row r="35" spans="1:11" ht="20" customHeight="1" x14ac:dyDescent="0.2">
      <c r="A35" s="1"/>
      <c r="B35" s="1"/>
      <c r="C35" s="1"/>
      <c r="D35" s="1"/>
      <c r="E35" s="2"/>
      <c r="F35" s="2"/>
      <c r="G35" s="2"/>
      <c r="H35" s="2"/>
      <c r="I35" s="2"/>
      <c r="J35" s="2"/>
      <c r="K35" s="39"/>
    </row>
    <row r="36" spans="1:11" ht="20" customHeight="1" x14ac:dyDescent="0.2">
      <c r="A36" s="1"/>
      <c r="B36" s="1"/>
      <c r="C36" s="1"/>
      <c r="D36" s="1"/>
      <c r="E36" s="2"/>
      <c r="F36" s="2"/>
      <c r="G36" s="2"/>
      <c r="H36" s="2"/>
      <c r="I36" s="2"/>
      <c r="J36" s="2"/>
      <c r="K36" s="39"/>
    </row>
    <row r="37" spans="1:11" ht="20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69" t="s">
        <v>36</v>
      </c>
      <c r="K38" s="69"/>
    </row>
    <row r="39" spans="1:1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</sheetData>
  <mergeCells count="23">
    <mergeCell ref="I10:J11"/>
    <mergeCell ref="A4:B5"/>
    <mergeCell ref="C4:K4"/>
    <mergeCell ref="C5:K5"/>
    <mergeCell ref="I1:J1"/>
    <mergeCell ref="I2:K2"/>
    <mergeCell ref="C7:E7"/>
    <mergeCell ref="N12:N13"/>
    <mergeCell ref="A29:K29"/>
    <mergeCell ref="J38:K38"/>
    <mergeCell ref="K10:K11"/>
    <mergeCell ref="L10:L13"/>
    <mergeCell ref="D12:D13"/>
    <mergeCell ref="E12:E13"/>
    <mergeCell ref="F12:F13"/>
    <mergeCell ref="G12:G13"/>
    <mergeCell ref="H12:H13"/>
    <mergeCell ref="K12:K13"/>
    <mergeCell ref="A10:A13"/>
    <mergeCell ref="B10:B13"/>
    <mergeCell ref="C10:C13"/>
    <mergeCell ref="D10:G10"/>
    <mergeCell ref="H10:H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2B5EB-9EE7-4FF5-B627-6C6CCFC33B7D}">
  <sheetPr>
    <pageSetUpPr fitToPage="1"/>
  </sheetPr>
  <dimension ref="A1:Q39"/>
  <sheetViews>
    <sheetView topLeftCell="A14" zoomScale="75" zoomScaleNormal="75" workbookViewId="0">
      <selection activeCell="A14" sqref="A14:A28"/>
    </sheetView>
  </sheetViews>
  <sheetFormatPr baseColWidth="10" defaultColWidth="8.83203125" defaultRowHeight="15" x14ac:dyDescent="0.2"/>
  <cols>
    <col min="1" max="1" width="9.1640625"/>
    <col min="2" max="2" width="24.5" customWidth="1"/>
    <col min="3" max="3" width="50.1640625" customWidth="1"/>
    <col min="4" max="7" width="17.83203125" customWidth="1"/>
    <col min="8" max="8" width="19.6640625" customWidth="1"/>
    <col min="9" max="9" width="15.5" customWidth="1"/>
    <col min="10" max="10" width="18.5" customWidth="1"/>
    <col min="11" max="11" width="21.5" customWidth="1"/>
    <col min="12" max="12" width="12.83203125" customWidth="1"/>
    <col min="13" max="13" width="11" customWidth="1"/>
    <col min="14" max="14" width="16.33203125" customWidth="1"/>
    <col min="15" max="256" width="9.1640625"/>
    <col min="257" max="257" width="18.33203125" customWidth="1"/>
    <col min="258" max="258" width="50.1640625" customWidth="1"/>
    <col min="259" max="259" width="16.6640625" customWidth="1"/>
    <col min="260" max="260" width="15.33203125" customWidth="1"/>
    <col min="261" max="261" width="21.5" customWidth="1"/>
    <col min="262" max="262" width="22.5" customWidth="1"/>
    <col min="263" max="264" width="15.5" customWidth="1"/>
    <col min="265" max="265" width="18.5" customWidth="1"/>
    <col min="266" max="266" width="19.6640625" customWidth="1"/>
    <col min="267" max="270" width="11" customWidth="1"/>
    <col min="271" max="512" width="9.1640625"/>
    <col min="513" max="513" width="18.33203125" customWidth="1"/>
    <col min="514" max="514" width="50.1640625" customWidth="1"/>
    <col min="515" max="515" width="16.6640625" customWidth="1"/>
    <col min="516" max="516" width="15.33203125" customWidth="1"/>
    <col min="517" max="517" width="21.5" customWidth="1"/>
    <col min="518" max="518" width="22.5" customWidth="1"/>
    <col min="519" max="520" width="15.5" customWidth="1"/>
    <col min="521" max="521" width="18.5" customWidth="1"/>
    <col min="522" max="522" width="19.6640625" customWidth="1"/>
    <col min="523" max="526" width="11" customWidth="1"/>
    <col min="527" max="768" width="9.1640625"/>
    <col min="769" max="769" width="18.33203125" customWidth="1"/>
    <col min="770" max="770" width="50.1640625" customWidth="1"/>
    <col min="771" max="771" width="16.6640625" customWidth="1"/>
    <col min="772" max="772" width="15.33203125" customWidth="1"/>
    <col min="773" max="773" width="21.5" customWidth="1"/>
    <col min="774" max="774" width="22.5" customWidth="1"/>
    <col min="775" max="776" width="15.5" customWidth="1"/>
    <col min="777" max="777" width="18.5" customWidth="1"/>
    <col min="778" max="778" width="19.6640625" customWidth="1"/>
    <col min="779" max="782" width="11" customWidth="1"/>
    <col min="783" max="1024" width="9.1640625"/>
    <col min="1025" max="1025" width="18.33203125" customWidth="1"/>
    <col min="1026" max="1026" width="50.1640625" customWidth="1"/>
    <col min="1027" max="1027" width="16.6640625" customWidth="1"/>
    <col min="1028" max="1028" width="15.33203125" customWidth="1"/>
    <col min="1029" max="1029" width="21.5" customWidth="1"/>
    <col min="1030" max="1030" width="22.5" customWidth="1"/>
    <col min="1031" max="1032" width="15.5" customWidth="1"/>
    <col min="1033" max="1033" width="18.5" customWidth="1"/>
    <col min="1034" max="1034" width="19.6640625" customWidth="1"/>
    <col min="1035" max="1038" width="11" customWidth="1"/>
    <col min="1039" max="1280" width="9.1640625"/>
    <col min="1281" max="1281" width="18.33203125" customWidth="1"/>
    <col min="1282" max="1282" width="50.1640625" customWidth="1"/>
    <col min="1283" max="1283" width="16.6640625" customWidth="1"/>
    <col min="1284" max="1284" width="15.33203125" customWidth="1"/>
    <col min="1285" max="1285" width="21.5" customWidth="1"/>
    <col min="1286" max="1286" width="22.5" customWidth="1"/>
    <col min="1287" max="1288" width="15.5" customWidth="1"/>
    <col min="1289" max="1289" width="18.5" customWidth="1"/>
    <col min="1290" max="1290" width="19.6640625" customWidth="1"/>
    <col min="1291" max="1294" width="11" customWidth="1"/>
    <col min="1295" max="1536" width="9.1640625"/>
    <col min="1537" max="1537" width="18.33203125" customWidth="1"/>
    <col min="1538" max="1538" width="50.1640625" customWidth="1"/>
    <col min="1539" max="1539" width="16.6640625" customWidth="1"/>
    <col min="1540" max="1540" width="15.33203125" customWidth="1"/>
    <col min="1541" max="1541" width="21.5" customWidth="1"/>
    <col min="1542" max="1542" width="22.5" customWidth="1"/>
    <col min="1543" max="1544" width="15.5" customWidth="1"/>
    <col min="1545" max="1545" width="18.5" customWidth="1"/>
    <col min="1546" max="1546" width="19.6640625" customWidth="1"/>
    <col min="1547" max="1550" width="11" customWidth="1"/>
    <col min="1551" max="1792" width="9.1640625"/>
    <col min="1793" max="1793" width="18.33203125" customWidth="1"/>
    <col min="1794" max="1794" width="50.1640625" customWidth="1"/>
    <col min="1795" max="1795" width="16.6640625" customWidth="1"/>
    <col min="1796" max="1796" width="15.33203125" customWidth="1"/>
    <col min="1797" max="1797" width="21.5" customWidth="1"/>
    <col min="1798" max="1798" width="22.5" customWidth="1"/>
    <col min="1799" max="1800" width="15.5" customWidth="1"/>
    <col min="1801" max="1801" width="18.5" customWidth="1"/>
    <col min="1802" max="1802" width="19.6640625" customWidth="1"/>
    <col min="1803" max="1806" width="11" customWidth="1"/>
    <col min="1807" max="2048" width="9.1640625"/>
    <col min="2049" max="2049" width="18.33203125" customWidth="1"/>
    <col min="2050" max="2050" width="50.1640625" customWidth="1"/>
    <col min="2051" max="2051" width="16.6640625" customWidth="1"/>
    <col min="2052" max="2052" width="15.33203125" customWidth="1"/>
    <col min="2053" max="2053" width="21.5" customWidth="1"/>
    <col min="2054" max="2054" width="22.5" customWidth="1"/>
    <col min="2055" max="2056" width="15.5" customWidth="1"/>
    <col min="2057" max="2057" width="18.5" customWidth="1"/>
    <col min="2058" max="2058" width="19.6640625" customWidth="1"/>
    <col min="2059" max="2062" width="11" customWidth="1"/>
    <col min="2063" max="2304" width="9.1640625"/>
    <col min="2305" max="2305" width="18.33203125" customWidth="1"/>
    <col min="2306" max="2306" width="50.1640625" customWidth="1"/>
    <col min="2307" max="2307" width="16.6640625" customWidth="1"/>
    <col min="2308" max="2308" width="15.33203125" customWidth="1"/>
    <col min="2309" max="2309" width="21.5" customWidth="1"/>
    <col min="2310" max="2310" width="22.5" customWidth="1"/>
    <col min="2311" max="2312" width="15.5" customWidth="1"/>
    <col min="2313" max="2313" width="18.5" customWidth="1"/>
    <col min="2314" max="2314" width="19.6640625" customWidth="1"/>
    <col min="2315" max="2318" width="11" customWidth="1"/>
    <col min="2319" max="2560" width="9.1640625"/>
    <col min="2561" max="2561" width="18.33203125" customWidth="1"/>
    <col min="2562" max="2562" width="50.1640625" customWidth="1"/>
    <col min="2563" max="2563" width="16.6640625" customWidth="1"/>
    <col min="2564" max="2564" width="15.33203125" customWidth="1"/>
    <col min="2565" max="2565" width="21.5" customWidth="1"/>
    <col min="2566" max="2566" width="22.5" customWidth="1"/>
    <col min="2567" max="2568" width="15.5" customWidth="1"/>
    <col min="2569" max="2569" width="18.5" customWidth="1"/>
    <col min="2570" max="2570" width="19.6640625" customWidth="1"/>
    <col min="2571" max="2574" width="11" customWidth="1"/>
    <col min="2575" max="2816" width="9.1640625"/>
    <col min="2817" max="2817" width="18.33203125" customWidth="1"/>
    <col min="2818" max="2818" width="50.1640625" customWidth="1"/>
    <col min="2819" max="2819" width="16.6640625" customWidth="1"/>
    <col min="2820" max="2820" width="15.33203125" customWidth="1"/>
    <col min="2821" max="2821" width="21.5" customWidth="1"/>
    <col min="2822" max="2822" width="22.5" customWidth="1"/>
    <col min="2823" max="2824" width="15.5" customWidth="1"/>
    <col min="2825" max="2825" width="18.5" customWidth="1"/>
    <col min="2826" max="2826" width="19.6640625" customWidth="1"/>
    <col min="2827" max="2830" width="11" customWidth="1"/>
    <col min="2831" max="3072" width="9.1640625"/>
    <col min="3073" max="3073" width="18.33203125" customWidth="1"/>
    <col min="3074" max="3074" width="50.1640625" customWidth="1"/>
    <col min="3075" max="3075" width="16.6640625" customWidth="1"/>
    <col min="3076" max="3076" width="15.33203125" customWidth="1"/>
    <col min="3077" max="3077" width="21.5" customWidth="1"/>
    <col min="3078" max="3078" width="22.5" customWidth="1"/>
    <col min="3079" max="3080" width="15.5" customWidth="1"/>
    <col min="3081" max="3081" width="18.5" customWidth="1"/>
    <col min="3082" max="3082" width="19.6640625" customWidth="1"/>
    <col min="3083" max="3086" width="11" customWidth="1"/>
    <col min="3087" max="3328" width="9.1640625"/>
    <col min="3329" max="3329" width="18.33203125" customWidth="1"/>
    <col min="3330" max="3330" width="50.1640625" customWidth="1"/>
    <col min="3331" max="3331" width="16.6640625" customWidth="1"/>
    <col min="3332" max="3332" width="15.33203125" customWidth="1"/>
    <col min="3333" max="3333" width="21.5" customWidth="1"/>
    <col min="3334" max="3334" width="22.5" customWidth="1"/>
    <col min="3335" max="3336" width="15.5" customWidth="1"/>
    <col min="3337" max="3337" width="18.5" customWidth="1"/>
    <col min="3338" max="3338" width="19.6640625" customWidth="1"/>
    <col min="3339" max="3342" width="11" customWidth="1"/>
    <col min="3343" max="3584" width="9.1640625"/>
    <col min="3585" max="3585" width="18.33203125" customWidth="1"/>
    <col min="3586" max="3586" width="50.1640625" customWidth="1"/>
    <col min="3587" max="3587" width="16.6640625" customWidth="1"/>
    <col min="3588" max="3588" width="15.33203125" customWidth="1"/>
    <col min="3589" max="3589" width="21.5" customWidth="1"/>
    <col min="3590" max="3590" width="22.5" customWidth="1"/>
    <col min="3591" max="3592" width="15.5" customWidth="1"/>
    <col min="3593" max="3593" width="18.5" customWidth="1"/>
    <col min="3594" max="3594" width="19.6640625" customWidth="1"/>
    <col min="3595" max="3598" width="11" customWidth="1"/>
    <col min="3599" max="3840" width="9.1640625"/>
    <col min="3841" max="3841" width="18.33203125" customWidth="1"/>
    <col min="3842" max="3842" width="50.1640625" customWidth="1"/>
    <col min="3843" max="3843" width="16.6640625" customWidth="1"/>
    <col min="3844" max="3844" width="15.33203125" customWidth="1"/>
    <col min="3845" max="3845" width="21.5" customWidth="1"/>
    <col min="3846" max="3846" width="22.5" customWidth="1"/>
    <col min="3847" max="3848" width="15.5" customWidth="1"/>
    <col min="3849" max="3849" width="18.5" customWidth="1"/>
    <col min="3850" max="3850" width="19.6640625" customWidth="1"/>
    <col min="3851" max="3854" width="11" customWidth="1"/>
    <col min="3855" max="4096" width="9.1640625"/>
    <col min="4097" max="4097" width="18.33203125" customWidth="1"/>
    <col min="4098" max="4098" width="50.1640625" customWidth="1"/>
    <col min="4099" max="4099" width="16.6640625" customWidth="1"/>
    <col min="4100" max="4100" width="15.33203125" customWidth="1"/>
    <col min="4101" max="4101" width="21.5" customWidth="1"/>
    <col min="4102" max="4102" width="22.5" customWidth="1"/>
    <col min="4103" max="4104" width="15.5" customWidth="1"/>
    <col min="4105" max="4105" width="18.5" customWidth="1"/>
    <col min="4106" max="4106" width="19.6640625" customWidth="1"/>
    <col min="4107" max="4110" width="11" customWidth="1"/>
    <col min="4111" max="4352" width="9.1640625"/>
    <col min="4353" max="4353" width="18.33203125" customWidth="1"/>
    <col min="4354" max="4354" width="50.1640625" customWidth="1"/>
    <col min="4355" max="4355" width="16.6640625" customWidth="1"/>
    <col min="4356" max="4356" width="15.33203125" customWidth="1"/>
    <col min="4357" max="4357" width="21.5" customWidth="1"/>
    <col min="4358" max="4358" width="22.5" customWidth="1"/>
    <col min="4359" max="4360" width="15.5" customWidth="1"/>
    <col min="4361" max="4361" width="18.5" customWidth="1"/>
    <col min="4362" max="4362" width="19.6640625" customWidth="1"/>
    <col min="4363" max="4366" width="11" customWidth="1"/>
    <col min="4367" max="4608" width="9.1640625"/>
    <col min="4609" max="4609" width="18.33203125" customWidth="1"/>
    <col min="4610" max="4610" width="50.1640625" customWidth="1"/>
    <col min="4611" max="4611" width="16.6640625" customWidth="1"/>
    <col min="4612" max="4612" width="15.33203125" customWidth="1"/>
    <col min="4613" max="4613" width="21.5" customWidth="1"/>
    <col min="4614" max="4614" width="22.5" customWidth="1"/>
    <col min="4615" max="4616" width="15.5" customWidth="1"/>
    <col min="4617" max="4617" width="18.5" customWidth="1"/>
    <col min="4618" max="4618" width="19.6640625" customWidth="1"/>
    <col min="4619" max="4622" width="11" customWidth="1"/>
    <col min="4623" max="4864" width="9.1640625"/>
    <col min="4865" max="4865" width="18.33203125" customWidth="1"/>
    <col min="4866" max="4866" width="50.1640625" customWidth="1"/>
    <col min="4867" max="4867" width="16.6640625" customWidth="1"/>
    <col min="4868" max="4868" width="15.33203125" customWidth="1"/>
    <col min="4869" max="4869" width="21.5" customWidth="1"/>
    <col min="4870" max="4870" width="22.5" customWidth="1"/>
    <col min="4871" max="4872" width="15.5" customWidth="1"/>
    <col min="4873" max="4873" width="18.5" customWidth="1"/>
    <col min="4874" max="4874" width="19.6640625" customWidth="1"/>
    <col min="4875" max="4878" width="11" customWidth="1"/>
    <col min="4879" max="5120" width="9.1640625"/>
    <col min="5121" max="5121" width="18.33203125" customWidth="1"/>
    <col min="5122" max="5122" width="50.1640625" customWidth="1"/>
    <col min="5123" max="5123" width="16.6640625" customWidth="1"/>
    <col min="5124" max="5124" width="15.33203125" customWidth="1"/>
    <col min="5125" max="5125" width="21.5" customWidth="1"/>
    <col min="5126" max="5126" width="22.5" customWidth="1"/>
    <col min="5127" max="5128" width="15.5" customWidth="1"/>
    <col min="5129" max="5129" width="18.5" customWidth="1"/>
    <col min="5130" max="5130" width="19.6640625" customWidth="1"/>
    <col min="5131" max="5134" width="11" customWidth="1"/>
    <col min="5135" max="5376" width="9.1640625"/>
    <col min="5377" max="5377" width="18.33203125" customWidth="1"/>
    <col min="5378" max="5378" width="50.1640625" customWidth="1"/>
    <col min="5379" max="5379" width="16.6640625" customWidth="1"/>
    <col min="5380" max="5380" width="15.33203125" customWidth="1"/>
    <col min="5381" max="5381" width="21.5" customWidth="1"/>
    <col min="5382" max="5382" width="22.5" customWidth="1"/>
    <col min="5383" max="5384" width="15.5" customWidth="1"/>
    <col min="5385" max="5385" width="18.5" customWidth="1"/>
    <col min="5386" max="5386" width="19.6640625" customWidth="1"/>
    <col min="5387" max="5390" width="11" customWidth="1"/>
    <col min="5391" max="5632" width="9.1640625"/>
    <col min="5633" max="5633" width="18.33203125" customWidth="1"/>
    <col min="5634" max="5634" width="50.1640625" customWidth="1"/>
    <col min="5635" max="5635" width="16.6640625" customWidth="1"/>
    <col min="5636" max="5636" width="15.33203125" customWidth="1"/>
    <col min="5637" max="5637" width="21.5" customWidth="1"/>
    <col min="5638" max="5638" width="22.5" customWidth="1"/>
    <col min="5639" max="5640" width="15.5" customWidth="1"/>
    <col min="5641" max="5641" width="18.5" customWidth="1"/>
    <col min="5642" max="5642" width="19.6640625" customWidth="1"/>
    <col min="5643" max="5646" width="11" customWidth="1"/>
    <col min="5647" max="5888" width="9.1640625"/>
    <col min="5889" max="5889" width="18.33203125" customWidth="1"/>
    <col min="5890" max="5890" width="50.1640625" customWidth="1"/>
    <col min="5891" max="5891" width="16.6640625" customWidth="1"/>
    <col min="5892" max="5892" width="15.33203125" customWidth="1"/>
    <col min="5893" max="5893" width="21.5" customWidth="1"/>
    <col min="5894" max="5894" width="22.5" customWidth="1"/>
    <col min="5895" max="5896" width="15.5" customWidth="1"/>
    <col min="5897" max="5897" width="18.5" customWidth="1"/>
    <col min="5898" max="5898" width="19.6640625" customWidth="1"/>
    <col min="5899" max="5902" width="11" customWidth="1"/>
    <col min="5903" max="6144" width="9.1640625"/>
    <col min="6145" max="6145" width="18.33203125" customWidth="1"/>
    <col min="6146" max="6146" width="50.1640625" customWidth="1"/>
    <col min="6147" max="6147" width="16.6640625" customWidth="1"/>
    <col min="6148" max="6148" width="15.33203125" customWidth="1"/>
    <col min="6149" max="6149" width="21.5" customWidth="1"/>
    <col min="6150" max="6150" width="22.5" customWidth="1"/>
    <col min="6151" max="6152" width="15.5" customWidth="1"/>
    <col min="6153" max="6153" width="18.5" customWidth="1"/>
    <col min="6154" max="6154" width="19.6640625" customWidth="1"/>
    <col min="6155" max="6158" width="11" customWidth="1"/>
    <col min="6159" max="6400" width="9.1640625"/>
    <col min="6401" max="6401" width="18.33203125" customWidth="1"/>
    <col min="6402" max="6402" width="50.1640625" customWidth="1"/>
    <col min="6403" max="6403" width="16.6640625" customWidth="1"/>
    <col min="6404" max="6404" width="15.33203125" customWidth="1"/>
    <col min="6405" max="6405" width="21.5" customWidth="1"/>
    <col min="6406" max="6406" width="22.5" customWidth="1"/>
    <col min="6407" max="6408" width="15.5" customWidth="1"/>
    <col min="6409" max="6409" width="18.5" customWidth="1"/>
    <col min="6410" max="6410" width="19.6640625" customWidth="1"/>
    <col min="6411" max="6414" width="11" customWidth="1"/>
    <col min="6415" max="6656" width="9.1640625"/>
    <col min="6657" max="6657" width="18.33203125" customWidth="1"/>
    <col min="6658" max="6658" width="50.1640625" customWidth="1"/>
    <col min="6659" max="6659" width="16.6640625" customWidth="1"/>
    <col min="6660" max="6660" width="15.33203125" customWidth="1"/>
    <col min="6661" max="6661" width="21.5" customWidth="1"/>
    <col min="6662" max="6662" width="22.5" customWidth="1"/>
    <col min="6663" max="6664" width="15.5" customWidth="1"/>
    <col min="6665" max="6665" width="18.5" customWidth="1"/>
    <col min="6666" max="6666" width="19.6640625" customWidth="1"/>
    <col min="6667" max="6670" width="11" customWidth="1"/>
    <col min="6671" max="6912" width="9.1640625"/>
    <col min="6913" max="6913" width="18.33203125" customWidth="1"/>
    <col min="6914" max="6914" width="50.1640625" customWidth="1"/>
    <col min="6915" max="6915" width="16.6640625" customWidth="1"/>
    <col min="6916" max="6916" width="15.33203125" customWidth="1"/>
    <col min="6917" max="6917" width="21.5" customWidth="1"/>
    <col min="6918" max="6918" width="22.5" customWidth="1"/>
    <col min="6919" max="6920" width="15.5" customWidth="1"/>
    <col min="6921" max="6921" width="18.5" customWidth="1"/>
    <col min="6922" max="6922" width="19.6640625" customWidth="1"/>
    <col min="6923" max="6926" width="11" customWidth="1"/>
    <col min="6927" max="7168" width="9.1640625"/>
    <col min="7169" max="7169" width="18.33203125" customWidth="1"/>
    <col min="7170" max="7170" width="50.1640625" customWidth="1"/>
    <col min="7171" max="7171" width="16.6640625" customWidth="1"/>
    <col min="7172" max="7172" width="15.33203125" customWidth="1"/>
    <col min="7173" max="7173" width="21.5" customWidth="1"/>
    <col min="7174" max="7174" width="22.5" customWidth="1"/>
    <col min="7175" max="7176" width="15.5" customWidth="1"/>
    <col min="7177" max="7177" width="18.5" customWidth="1"/>
    <col min="7178" max="7178" width="19.6640625" customWidth="1"/>
    <col min="7179" max="7182" width="11" customWidth="1"/>
    <col min="7183" max="7424" width="9.1640625"/>
    <col min="7425" max="7425" width="18.33203125" customWidth="1"/>
    <col min="7426" max="7426" width="50.1640625" customWidth="1"/>
    <col min="7427" max="7427" width="16.6640625" customWidth="1"/>
    <col min="7428" max="7428" width="15.33203125" customWidth="1"/>
    <col min="7429" max="7429" width="21.5" customWidth="1"/>
    <col min="7430" max="7430" width="22.5" customWidth="1"/>
    <col min="7431" max="7432" width="15.5" customWidth="1"/>
    <col min="7433" max="7433" width="18.5" customWidth="1"/>
    <col min="7434" max="7434" width="19.6640625" customWidth="1"/>
    <col min="7435" max="7438" width="11" customWidth="1"/>
    <col min="7439" max="7680" width="9.1640625"/>
    <col min="7681" max="7681" width="18.33203125" customWidth="1"/>
    <col min="7682" max="7682" width="50.1640625" customWidth="1"/>
    <col min="7683" max="7683" width="16.6640625" customWidth="1"/>
    <col min="7684" max="7684" width="15.33203125" customWidth="1"/>
    <col min="7685" max="7685" width="21.5" customWidth="1"/>
    <col min="7686" max="7686" width="22.5" customWidth="1"/>
    <col min="7687" max="7688" width="15.5" customWidth="1"/>
    <col min="7689" max="7689" width="18.5" customWidth="1"/>
    <col min="7690" max="7690" width="19.6640625" customWidth="1"/>
    <col min="7691" max="7694" width="11" customWidth="1"/>
    <col min="7695" max="7936" width="9.1640625"/>
    <col min="7937" max="7937" width="18.33203125" customWidth="1"/>
    <col min="7938" max="7938" width="50.1640625" customWidth="1"/>
    <col min="7939" max="7939" width="16.6640625" customWidth="1"/>
    <col min="7940" max="7940" width="15.33203125" customWidth="1"/>
    <col min="7941" max="7941" width="21.5" customWidth="1"/>
    <col min="7942" max="7942" width="22.5" customWidth="1"/>
    <col min="7943" max="7944" width="15.5" customWidth="1"/>
    <col min="7945" max="7945" width="18.5" customWidth="1"/>
    <col min="7946" max="7946" width="19.6640625" customWidth="1"/>
    <col min="7947" max="7950" width="11" customWidth="1"/>
    <col min="7951" max="8192" width="9.1640625"/>
    <col min="8193" max="8193" width="18.33203125" customWidth="1"/>
    <col min="8194" max="8194" width="50.1640625" customWidth="1"/>
    <col min="8195" max="8195" width="16.6640625" customWidth="1"/>
    <col min="8196" max="8196" width="15.33203125" customWidth="1"/>
    <col min="8197" max="8197" width="21.5" customWidth="1"/>
    <col min="8198" max="8198" width="22.5" customWidth="1"/>
    <col min="8199" max="8200" width="15.5" customWidth="1"/>
    <col min="8201" max="8201" width="18.5" customWidth="1"/>
    <col min="8202" max="8202" width="19.6640625" customWidth="1"/>
    <col min="8203" max="8206" width="11" customWidth="1"/>
    <col min="8207" max="8448" width="9.1640625"/>
    <col min="8449" max="8449" width="18.33203125" customWidth="1"/>
    <col min="8450" max="8450" width="50.1640625" customWidth="1"/>
    <col min="8451" max="8451" width="16.6640625" customWidth="1"/>
    <col min="8452" max="8452" width="15.33203125" customWidth="1"/>
    <col min="8453" max="8453" width="21.5" customWidth="1"/>
    <col min="8454" max="8454" width="22.5" customWidth="1"/>
    <col min="8455" max="8456" width="15.5" customWidth="1"/>
    <col min="8457" max="8457" width="18.5" customWidth="1"/>
    <col min="8458" max="8458" width="19.6640625" customWidth="1"/>
    <col min="8459" max="8462" width="11" customWidth="1"/>
    <col min="8463" max="8704" width="9.1640625"/>
    <col min="8705" max="8705" width="18.33203125" customWidth="1"/>
    <col min="8706" max="8706" width="50.1640625" customWidth="1"/>
    <col min="8707" max="8707" width="16.6640625" customWidth="1"/>
    <col min="8708" max="8708" width="15.33203125" customWidth="1"/>
    <col min="8709" max="8709" width="21.5" customWidth="1"/>
    <col min="8710" max="8710" width="22.5" customWidth="1"/>
    <col min="8711" max="8712" width="15.5" customWidth="1"/>
    <col min="8713" max="8713" width="18.5" customWidth="1"/>
    <col min="8714" max="8714" width="19.6640625" customWidth="1"/>
    <col min="8715" max="8718" width="11" customWidth="1"/>
    <col min="8719" max="8960" width="9.1640625"/>
    <col min="8961" max="8961" width="18.33203125" customWidth="1"/>
    <col min="8962" max="8962" width="50.1640625" customWidth="1"/>
    <col min="8963" max="8963" width="16.6640625" customWidth="1"/>
    <col min="8964" max="8964" width="15.33203125" customWidth="1"/>
    <col min="8965" max="8965" width="21.5" customWidth="1"/>
    <col min="8966" max="8966" width="22.5" customWidth="1"/>
    <col min="8967" max="8968" width="15.5" customWidth="1"/>
    <col min="8969" max="8969" width="18.5" customWidth="1"/>
    <col min="8970" max="8970" width="19.6640625" customWidth="1"/>
    <col min="8971" max="8974" width="11" customWidth="1"/>
    <col min="8975" max="9216" width="9.1640625"/>
    <col min="9217" max="9217" width="18.33203125" customWidth="1"/>
    <col min="9218" max="9218" width="50.1640625" customWidth="1"/>
    <col min="9219" max="9219" width="16.6640625" customWidth="1"/>
    <col min="9220" max="9220" width="15.33203125" customWidth="1"/>
    <col min="9221" max="9221" width="21.5" customWidth="1"/>
    <col min="9222" max="9222" width="22.5" customWidth="1"/>
    <col min="9223" max="9224" width="15.5" customWidth="1"/>
    <col min="9225" max="9225" width="18.5" customWidth="1"/>
    <col min="9226" max="9226" width="19.6640625" customWidth="1"/>
    <col min="9227" max="9230" width="11" customWidth="1"/>
    <col min="9231" max="9472" width="9.1640625"/>
    <col min="9473" max="9473" width="18.33203125" customWidth="1"/>
    <col min="9474" max="9474" width="50.1640625" customWidth="1"/>
    <col min="9475" max="9475" width="16.6640625" customWidth="1"/>
    <col min="9476" max="9476" width="15.33203125" customWidth="1"/>
    <col min="9477" max="9477" width="21.5" customWidth="1"/>
    <col min="9478" max="9478" width="22.5" customWidth="1"/>
    <col min="9479" max="9480" width="15.5" customWidth="1"/>
    <col min="9481" max="9481" width="18.5" customWidth="1"/>
    <col min="9482" max="9482" width="19.6640625" customWidth="1"/>
    <col min="9483" max="9486" width="11" customWidth="1"/>
    <col min="9487" max="9728" width="9.1640625"/>
    <col min="9729" max="9729" width="18.33203125" customWidth="1"/>
    <col min="9730" max="9730" width="50.1640625" customWidth="1"/>
    <col min="9731" max="9731" width="16.6640625" customWidth="1"/>
    <col min="9732" max="9732" width="15.33203125" customWidth="1"/>
    <col min="9733" max="9733" width="21.5" customWidth="1"/>
    <col min="9734" max="9734" width="22.5" customWidth="1"/>
    <col min="9735" max="9736" width="15.5" customWidth="1"/>
    <col min="9737" max="9737" width="18.5" customWidth="1"/>
    <col min="9738" max="9738" width="19.6640625" customWidth="1"/>
    <col min="9739" max="9742" width="11" customWidth="1"/>
    <col min="9743" max="9984" width="9.1640625"/>
    <col min="9985" max="9985" width="18.33203125" customWidth="1"/>
    <col min="9986" max="9986" width="50.1640625" customWidth="1"/>
    <col min="9987" max="9987" width="16.6640625" customWidth="1"/>
    <col min="9988" max="9988" width="15.33203125" customWidth="1"/>
    <col min="9989" max="9989" width="21.5" customWidth="1"/>
    <col min="9990" max="9990" width="22.5" customWidth="1"/>
    <col min="9991" max="9992" width="15.5" customWidth="1"/>
    <col min="9993" max="9993" width="18.5" customWidth="1"/>
    <col min="9994" max="9994" width="19.6640625" customWidth="1"/>
    <col min="9995" max="9998" width="11" customWidth="1"/>
    <col min="9999" max="10240" width="9.1640625"/>
    <col min="10241" max="10241" width="18.33203125" customWidth="1"/>
    <col min="10242" max="10242" width="50.1640625" customWidth="1"/>
    <col min="10243" max="10243" width="16.6640625" customWidth="1"/>
    <col min="10244" max="10244" width="15.33203125" customWidth="1"/>
    <col min="10245" max="10245" width="21.5" customWidth="1"/>
    <col min="10246" max="10246" width="22.5" customWidth="1"/>
    <col min="10247" max="10248" width="15.5" customWidth="1"/>
    <col min="10249" max="10249" width="18.5" customWidth="1"/>
    <col min="10250" max="10250" width="19.6640625" customWidth="1"/>
    <col min="10251" max="10254" width="11" customWidth="1"/>
    <col min="10255" max="10496" width="9.1640625"/>
    <col min="10497" max="10497" width="18.33203125" customWidth="1"/>
    <col min="10498" max="10498" width="50.1640625" customWidth="1"/>
    <col min="10499" max="10499" width="16.6640625" customWidth="1"/>
    <col min="10500" max="10500" width="15.33203125" customWidth="1"/>
    <col min="10501" max="10501" width="21.5" customWidth="1"/>
    <col min="10502" max="10502" width="22.5" customWidth="1"/>
    <col min="10503" max="10504" width="15.5" customWidth="1"/>
    <col min="10505" max="10505" width="18.5" customWidth="1"/>
    <col min="10506" max="10506" width="19.6640625" customWidth="1"/>
    <col min="10507" max="10510" width="11" customWidth="1"/>
    <col min="10511" max="10752" width="9.1640625"/>
    <col min="10753" max="10753" width="18.33203125" customWidth="1"/>
    <col min="10754" max="10754" width="50.1640625" customWidth="1"/>
    <col min="10755" max="10755" width="16.6640625" customWidth="1"/>
    <col min="10756" max="10756" width="15.33203125" customWidth="1"/>
    <col min="10757" max="10757" width="21.5" customWidth="1"/>
    <col min="10758" max="10758" width="22.5" customWidth="1"/>
    <col min="10759" max="10760" width="15.5" customWidth="1"/>
    <col min="10761" max="10761" width="18.5" customWidth="1"/>
    <col min="10762" max="10762" width="19.6640625" customWidth="1"/>
    <col min="10763" max="10766" width="11" customWidth="1"/>
    <col min="10767" max="11008" width="9.1640625"/>
    <col min="11009" max="11009" width="18.33203125" customWidth="1"/>
    <col min="11010" max="11010" width="50.1640625" customWidth="1"/>
    <col min="11011" max="11011" width="16.6640625" customWidth="1"/>
    <col min="11012" max="11012" width="15.33203125" customWidth="1"/>
    <col min="11013" max="11013" width="21.5" customWidth="1"/>
    <col min="11014" max="11014" width="22.5" customWidth="1"/>
    <col min="11015" max="11016" width="15.5" customWidth="1"/>
    <col min="11017" max="11017" width="18.5" customWidth="1"/>
    <col min="11018" max="11018" width="19.6640625" customWidth="1"/>
    <col min="11019" max="11022" width="11" customWidth="1"/>
    <col min="11023" max="11264" width="9.1640625"/>
    <col min="11265" max="11265" width="18.33203125" customWidth="1"/>
    <col min="11266" max="11266" width="50.1640625" customWidth="1"/>
    <col min="11267" max="11267" width="16.6640625" customWidth="1"/>
    <col min="11268" max="11268" width="15.33203125" customWidth="1"/>
    <col min="11269" max="11269" width="21.5" customWidth="1"/>
    <col min="11270" max="11270" width="22.5" customWidth="1"/>
    <col min="11271" max="11272" width="15.5" customWidth="1"/>
    <col min="11273" max="11273" width="18.5" customWidth="1"/>
    <col min="11274" max="11274" width="19.6640625" customWidth="1"/>
    <col min="11275" max="11278" width="11" customWidth="1"/>
    <col min="11279" max="11520" width="9.1640625"/>
    <col min="11521" max="11521" width="18.33203125" customWidth="1"/>
    <col min="11522" max="11522" width="50.1640625" customWidth="1"/>
    <col min="11523" max="11523" width="16.6640625" customWidth="1"/>
    <col min="11524" max="11524" width="15.33203125" customWidth="1"/>
    <col min="11525" max="11525" width="21.5" customWidth="1"/>
    <col min="11526" max="11526" width="22.5" customWidth="1"/>
    <col min="11527" max="11528" width="15.5" customWidth="1"/>
    <col min="11529" max="11529" width="18.5" customWidth="1"/>
    <col min="11530" max="11530" width="19.6640625" customWidth="1"/>
    <col min="11531" max="11534" width="11" customWidth="1"/>
    <col min="11535" max="11776" width="9.1640625"/>
    <col min="11777" max="11777" width="18.33203125" customWidth="1"/>
    <col min="11778" max="11778" width="50.1640625" customWidth="1"/>
    <col min="11779" max="11779" width="16.6640625" customWidth="1"/>
    <col min="11780" max="11780" width="15.33203125" customWidth="1"/>
    <col min="11781" max="11781" width="21.5" customWidth="1"/>
    <col min="11782" max="11782" width="22.5" customWidth="1"/>
    <col min="11783" max="11784" width="15.5" customWidth="1"/>
    <col min="11785" max="11785" width="18.5" customWidth="1"/>
    <col min="11786" max="11786" width="19.6640625" customWidth="1"/>
    <col min="11787" max="11790" width="11" customWidth="1"/>
    <col min="11791" max="12032" width="9.1640625"/>
    <col min="12033" max="12033" width="18.33203125" customWidth="1"/>
    <col min="12034" max="12034" width="50.1640625" customWidth="1"/>
    <col min="12035" max="12035" width="16.6640625" customWidth="1"/>
    <col min="12036" max="12036" width="15.33203125" customWidth="1"/>
    <col min="12037" max="12037" width="21.5" customWidth="1"/>
    <col min="12038" max="12038" width="22.5" customWidth="1"/>
    <col min="12039" max="12040" width="15.5" customWidth="1"/>
    <col min="12041" max="12041" width="18.5" customWidth="1"/>
    <col min="12042" max="12042" width="19.6640625" customWidth="1"/>
    <col min="12043" max="12046" width="11" customWidth="1"/>
    <col min="12047" max="12288" width="9.1640625"/>
    <col min="12289" max="12289" width="18.33203125" customWidth="1"/>
    <col min="12290" max="12290" width="50.1640625" customWidth="1"/>
    <col min="12291" max="12291" width="16.6640625" customWidth="1"/>
    <col min="12292" max="12292" width="15.33203125" customWidth="1"/>
    <col min="12293" max="12293" width="21.5" customWidth="1"/>
    <col min="12294" max="12294" width="22.5" customWidth="1"/>
    <col min="12295" max="12296" width="15.5" customWidth="1"/>
    <col min="12297" max="12297" width="18.5" customWidth="1"/>
    <col min="12298" max="12298" width="19.6640625" customWidth="1"/>
    <col min="12299" max="12302" width="11" customWidth="1"/>
    <col min="12303" max="12544" width="9.1640625"/>
    <col min="12545" max="12545" width="18.33203125" customWidth="1"/>
    <col min="12546" max="12546" width="50.1640625" customWidth="1"/>
    <col min="12547" max="12547" width="16.6640625" customWidth="1"/>
    <col min="12548" max="12548" width="15.33203125" customWidth="1"/>
    <col min="12549" max="12549" width="21.5" customWidth="1"/>
    <col min="12550" max="12550" width="22.5" customWidth="1"/>
    <col min="12551" max="12552" width="15.5" customWidth="1"/>
    <col min="12553" max="12553" width="18.5" customWidth="1"/>
    <col min="12554" max="12554" width="19.6640625" customWidth="1"/>
    <col min="12555" max="12558" width="11" customWidth="1"/>
    <col min="12559" max="12800" width="9.1640625"/>
    <col min="12801" max="12801" width="18.33203125" customWidth="1"/>
    <col min="12802" max="12802" width="50.1640625" customWidth="1"/>
    <col min="12803" max="12803" width="16.6640625" customWidth="1"/>
    <col min="12804" max="12804" width="15.33203125" customWidth="1"/>
    <col min="12805" max="12805" width="21.5" customWidth="1"/>
    <col min="12806" max="12806" width="22.5" customWidth="1"/>
    <col min="12807" max="12808" width="15.5" customWidth="1"/>
    <col min="12809" max="12809" width="18.5" customWidth="1"/>
    <col min="12810" max="12810" width="19.6640625" customWidth="1"/>
    <col min="12811" max="12814" width="11" customWidth="1"/>
    <col min="12815" max="13056" width="9.1640625"/>
    <col min="13057" max="13057" width="18.33203125" customWidth="1"/>
    <col min="13058" max="13058" width="50.1640625" customWidth="1"/>
    <col min="13059" max="13059" width="16.6640625" customWidth="1"/>
    <col min="13060" max="13060" width="15.33203125" customWidth="1"/>
    <col min="13061" max="13061" width="21.5" customWidth="1"/>
    <col min="13062" max="13062" width="22.5" customWidth="1"/>
    <col min="13063" max="13064" width="15.5" customWidth="1"/>
    <col min="13065" max="13065" width="18.5" customWidth="1"/>
    <col min="13066" max="13066" width="19.6640625" customWidth="1"/>
    <col min="13067" max="13070" width="11" customWidth="1"/>
    <col min="13071" max="13312" width="9.1640625"/>
    <col min="13313" max="13313" width="18.33203125" customWidth="1"/>
    <col min="13314" max="13314" width="50.1640625" customWidth="1"/>
    <col min="13315" max="13315" width="16.6640625" customWidth="1"/>
    <col min="13316" max="13316" width="15.33203125" customWidth="1"/>
    <col min="13317" max="13317" width="21.5" customWidth="1"/>
    <col min="13318" max="13318" width="22.5" customWidth="1"/>
    <col min="13319" max="13320" width="15.5" customWidth="1"/>
    <col min="13321" max="13321" width="18.5" customWidth="1"/>
    <col min="13322" max="13322" width="19.6640625" customWidth="1"/>
    <col min="13323" max="13326" width="11" customWidth="1"/>
    <col min="13327" max="13568" width="9.1640625"/>
    <col min="13569" max="13569" width="18.33203125" customWidth="1"/>
    <col min="13570" max="13570" width="50.1640625" customWidth="1"/>
    <col min="13571" max="13571" width="16.6640625" customWidth="1"/>
    <col min="13572" max="13572" width="15.33203125" customWidth="1"/>
    <col min="13573" max="13573" width="21.5" customWidth="1"/>
    <col min="13574" max="13574" width="22.5" customWidth="1"/>
    <col min="13575" max="13576" width="15.5" customWidth="1"/>
    <col min="13577" max="13577" width="18.5" customWidth="1"/>
    <col min="13578" max="13578" width="19.6640625" customWidth="1"/>
    <col min="13579" max="13582" width="11" customWidth="1"/>
    <col min="13583" max="13824" width="9.1640625"/>
    <col min="13825" max="13825" width="18.33203125" customWidth="1"/>
    <col min="13826" max="13826" width="50.1640625" customWidth="1"/>
    <col min="13827" max="13827" width="16.6640625" customWidth="1"/>
    <col min="13828" max="13828" width="15.33203125" customWidth="1"/>
    <col min="13829" max="13829" width="21.5" customWidth="1"/>
    <col min="13830" max="13830" width="22.5" customWidth="1"/>
    <col min="13831" max="13832" width="15.5" customWidth="1"/>
    <col min="13833" max="13833" width="18.5" customWidth="1"/>
    <col min="13834" max="13834" width="19.6640625" customWidth="1"/>
    <col min="13835" max="13838" width="11" customWidth="1"/>
    <col min="13839" max="14080" width="9.1640625"/>
    <col min="14081" max="14081" width="18.33203125" customWidth="1"/>
    <col min="14082" max="14082" width="50.1640625" customWidth="1"/>
    <col min="14083" max="14083" width="16.6640625" customWidth="1"/>
    <col min="14084" max="14084" width="15.33203125" customWidth="1"/>
    <col min="14085" max="14085" width="21.5" customWidth="1"/>
    <col min="14086" max="14086" width="22.5" customWidth="1"/>
    <col min="14087" max="14088" width="15.5" customWidth="1"/>
    <col min="14089" max="14089" width="18.5" customWidth="1"/>
    <col min="14090" max="14090" width="19.6640625" customWidth="1"/>
    <col min="14091" max="14094" width="11" customWidth="1"/>
    <col min="14095" max="14336" width="9.1640625"/>
    <col min="14337" max="14337" width="18.33203125" customWidth="1"/>
    <col min="14338" max="14338" width="50.1640625" customWidth="1"/>
    <col min="14339" max="14339" width="16.6640625" customWidth="1"/>
    <col min="14340" max="14340" width="15.33203125" customWidth="1"/>
    <col min="14341" max="14341" width="21.5" customWidth="1"/>
    <col min="14342" max="14342" width="22.5" customWidth="1"/>
    <col min="14343" max="14344" width="15.5" customWidth="1"/>
    <col min="14345" max="14345" width="18.5" customWidth="1"/>
    <col min="14346" max="14346" width="19.6640625" customWidth="1"/>
    <col min="14347" max="14350" width="11" customWidth="1"/>
    <col min="14351" max="14592" width="9.1640625"/>
    <col min="14593" max="14593" width="18.33203125" customWidth="1"/>
    <col min="14594" max="14594" width="50.1640625" customWidth="1"/>
    <col min="14595" max="14595" width="16.6640625" customWidth="1"/>
    <col min="14596" max="14596" width="15.33203125" customWidth="1"/>
    <col min="14597" max="14597" width="21.5" customWidth="1"/>
    <col min="14598" max="14598" width="22.5" customWidth="1"/>
    <col min="14599" max="14600" width="15.5" customWidth="1"/>
    <col min="14601" max="14601" width="18.5" customWidth="1"/>
    <col min="14602" max="14602" width="19.6640625" customWidth="1"/>
    <col min="14603" max="14606" width="11" customWidth="1"/>
    <col min="14607" max="14848" width="9.1640625"/>
    <col min="14849" max="14849" width="18.33203125" customWidth="1"/>
    <col min="14850" max="14850" width="50.1640625" customWidth="1"/>
    <col min="14851" max="14851" width="16.6640625" customWidth="1"/>
    <col min="14852" max="14852" width="15.33203125" customWidth="1"/>
    <col min="14853" max="14853" width="21.5" customWidth="1"/>
    <col min="14854" max="14854" width="22.5" customWidth="1"/>
    <col min="14855" max="14856" width="15.5" customWidth="1"/>
    <col min="14857" max="14857" width="18.5" customWidth="1"/>
    <col min="14858" max="14858" width="19.6640625" customWidth="1"/>
    <col min="14859" max="14862" width="11" customWidth="1"/>
    <col min="14863" max="15104" width="9.1640625"/>
    <col min="15105" max="15105" width="18.33203125" customWidth="1"/>
    <col min="15106" max="15106" width="50.1640625" customWidth="1"/>
    <col min="15107" max="15107" width="16.6640625" customWidth="1"/>
    <col min="15108" max="15108" width="15.33203125" customWidth="1"/>
    <col min="15109" max="15109" width="21.5" customWidth="1"/>
    <col min="15110" max="15110" width="22.5" customWidth="1"/>
    <col min="15111" max="15112" width="15.5" customWidth="1"/>
    <col min="15113" max="15113" width="18.5" customWidth="1"/>
    <col min="15114" max="15114" width="19.6640625" customWidth="1"/>
    <col min="15115" max="15118" width="11" customWidth="1"/>
    <col min="15119" max="15360" width="9.1640625"/>
    <col min="15361" max="15361" width="18.33203125" customWidth="1"/>
    <col min="15362" max="15362" width="50.1640625" customWidth="1"/>
    <col min="15363" max="15363" width="16.6640625" customWidth="1"/>
    <col min="15364" max="15364" width="15.33203125" customWidth="1"/>
    <col min="15365" max="15365" width="21.5" customWidth="1"/>
    <col min="15366" max="15366" width="22.5" customWidth="1"/>
    <col min="15367" max="15368" width="15.5" customWidth="1"/>
    <col min="15369" max="15369" width="18.5" customWidth="1"/>
    <col min="15370" max="15370" width="19.6640625" customWidth="1"/>
    <col min="15371" max="15374" width="11" customWidth="1"/>
    <col min="15375" max="15616" width="9.1640625"/>
    <col min="15617" max="15617" width="18.33203125" customWidth="1"/>
    <col min="15618" max="15618" width="50.1640625" customWidth="1"/>
    <col min="15619" max="15619" width="16.6640625" customWidth="1"/>
    <col min="15620" max="15620" width="15.33203125" customWidth="1"/>
    <col min="15621" max="15621" width="21.5" customWidth="1"/>
    <col min="15622" max="15622" width="22.5" customWidth="1"/>
    <col min="15623" max="15624" width="15.5" customWidth="1"/>
    <col min="15625" max="15625" width="18.5" customWidth="1"/>
    <col min="15626" max="15626" width="19.6640625" customWidth="1"/>
    <col min="15627" max="15630" width="11" customWidth="1"/>
    <col min="15631" max="15872" width="9.1640625"/>
    <col min="15873" max="15873" width="18.33203125" customWidth="1"/>
    <col min="15874" max="15874" width="50.1640625" customWidth="1"/>
    <col min="15875" max="15875" width="16.6640625" customWidth="1"/>
    <col min="15876" max="15876" width="15.33203125" customWidth="1"/>
    <col min="15877" max="15877" width="21.5" customWidth="1"/>
    <col min="15878" max="15878" width="22.5" customWidth="1"/>
    <col min="15879" max="15880" width="15.5" customWidth="1"/>
    <col min="15881" max="15881" width="18.5" customWidth="1"/>
    <col min="15882" max="15882" width="19.6640625" customWidth="1"/>
    <col min="15883" max="15886" width="11" customWidth="1"/>
    <col min="15887" max="16128" width="9.1640625"/>
    <col min="16129" max="16129" width="18.33203125" customWidth="1"/>
    <col min="16130" max="16130" width="50.1640625" customWidth="1"/>
    <col min="16131" max="16131" width="16.6640625" customWidth="1"/>
    <col min="16132" max="16132" width="15.33203125" customWidth="1"/>
    <col min="16133" max="16133" width="21.5" customWidth="1"/>
    <col min="16134" max="16134" width="22.5" customWidth="1"/>
    <col min="16135" max="16136" width="15.5" customWidth="1"/>
    <col min="16137" max="16137" width="18.5" customWidth="1"/>
    <col min="16138" max="16138" width="19.6640625" customWidth="1"/>
    <col min="16139" max="16142" width="11" customWidth="1"/>
    <col min="16143" max="16384" width="9.1640625"/>
  </cols>
  <sheetData>
    <row r="1" spans="1:17" s="57" customFormat="1" x14ac:dyDescent="0.2">
      <c r="I1" s="59"/>
      <c r="J1" s="59"/>
    </row>
    <row r="2" spans="1:17" s="57" customFormat="1" ht="20.25" customHeight="1" x14ac:dyDescent="0.2">
      <c r="A2" s="48"/>
      <c r="B2" s="49"/>
      <c r="C2" s="48"/>
      <c r="D2" s="48"/>
      <c r="E2" s="49"/>
      <c r="F2" s="49"/>
      <c r="G2" s="58"/>
      <c r="H2" s="49"/>
      <c r="I2" s="61" t="s">
        <v>33</v>
      </c>
      <c r="J2" s="61"/>
      <c r="K2" s="61"/>
    </row>
    <row r="3" spans="1:17" s="57" customFormat="1" ht="20.25" customHeight="1" x14ac:dyDescent="0.2">
      <c r="A3" s="48"/>
      <c r="B3" s="49"/>
      <c r="C3" s="48"/>
      <c r="D3" s="48"/>
      <c r="E3" s="49"/>
      <c r="F3" s="49"/>
      <c r="G3" s="58"/>
      <c r="H3" s="49"/>
    </row>
    <row r="4" spans="1:17" s="57" customFormat="1" ht="20.25" customHeight="1" x14ac:dyDescent="0.2">
      <c r="A4" s="65"/>
      <c r="B4" s="65"/>
      <c r="C4" s="66" t="s">
        <v>34</v>
      </c>
      <c r="D4" s="66"/>
      <c r="E4" s="66"/>
      <c r="F4" s="66"/>
      <c r="G4" s="66"/>
      <c r="H4" s="66"/>
      <c r="I4" s="66"/>
      <c r="J4" s="66"/>
      <c r="K4" s="66"/>
    </row>
    <row r="5" spans="1:17" s="57" customFormat="1" ht="20.25" customHeight="1" x14ac:dyDescent="0.2">
      <c r="A5" s="65"/>
      <c r="B5" s="65"/>
      <c r="C5" s="66" t="s">
        <v>0</v>
      </c>
      <c r="D5" s="66"/>
      <c r="E5" s="66"/>
      <c r="F5" s="66"/>
      <c r="G5" s="66"/>
      <c r="H5" s="66"/>
      <c r="I5" s="66"/>
      <c r="J5" s="66"/>
      <c r="K5" s="66"/>
    </row>
    <row r="6" spans="1:17" s="57" customFormat="1" ht="20.25" customHeight="1" x14ac:dyDescent="0.2">
      <c r="A6" s="50" t="s">
        <v>37</v>
      </c>
      <c r="B6" s="51"/>
      <c r="C6" s="55" t="s">
        <v>35</v>
      </c>
      <c r="D6" s="53"/>
      <c r="E6" s="52"/>
      <c r="F6" s="52"/>
      <c r="G6" s="52"/>
      <c r="H6" s="52"/>
      <c r="I6" s="52"/>
      <c r="J6" s="54"/>
    </row>
    <row r="7" spans="1:17" s="57" customFormat="1" ht="20.25" customHeight="1" x14ac:dyDescent="0.2">
      <c r="A7" s="53" t="s">
        <v>1</v>
      </c>
      <c r="B7" s="51"/>
      <c r="C7" s="60" t="s">
        <v>28</v>
      </c>
      <c r="D7" s="60"/>
      <c r="E7" s="60"/>
      <c r="F7" s="55" t="s">
        <v>2</v>
      </c>
      <c r="G7" s="52"/>
      <c r="H7" s="56" t="s">
        <v>35</v>
      </c>
      <c r="I7" s="52"/>
      <c r="J7" s="54"/>
    </row>
    <row r="8" spans="1:17" s="57" customFormat="1" ht="20.25" customHeight="1" x14ac:dyDescent="0.2">
      <c r="A8" s="53" t="s">
        <v>3</v>
      </c>
      <c r="B8" s="52"/>
      <c r="C8" s="56" t="s">
        <v>28</v>
      </c>
      <c r="D8" s="53"/>
      <c r="E8" s="52"/>
      <c r="F8" s="55" t="s">
        <v>4</v>
      </c>
      <c r="G8" s="52"/>
      <c r="H8" s="55" t="s">
        <v>28</v>
      </c>
      <c r="I8" s="52"/>
      <c r="J8" s="54"/>
    </row>
    <row r="9" spans="1:17" ht="19.5" customHeight="1" x14ac:dyDescent="0.2">
      <c r="A9" s="3"/>
      <c r="B9" s="4"/>
      <c r="C9" s="6"/>
      <c r="D9" s="3"/>
      <c r="E9" s="4"/>
      <c r="F9" s="6"/>
      <c r="G9" s="4"/>
      <c r="H9" s="6"/>
      <c r="I9" s="6"/>
      <c r="J9" s="4"/>
      <c r="K9" s="5"/>
    </row>
    <row r="10" spans="1:17" s="44" customFormat="1" ht="24.75" customHeight="1" x14ac:dyDescent="0.2">
      <c r="A10" s="64" t="s">
        <v>5</v>
      </c>
      <c r="B10" s="67" t="s">
        <v>6</v>
      </c>
      <c r="C10" s="68" t="s">
        <v>7</v>
      </c>
      <c r="D10" s="64" t="s">
        <v>8</v>
      </c>
      <c r="E10" s="64"/>
      <c r="F10" s="64"/>
      <c r="G10" s="64"/>
      <c r="H10" s="70" t="s">
        <v>9</v>
      </c>
      <c r="I10" s="85" t="s">
        <v>10</v>
      </c>
      <c r="J10" s="86"/>
      <c r="K10" s="70" t="s">
        <v>11</v>
      </c>
      <c r="L10" s="72" t="s">
        <v>12</v>
      </c>
      <c r="M10" s="7"/>
      <c r="N10" s="7"/>
      <c r="O10" s="8"/>
      <c r="P10" s="9"/>
      <c r="Q10" s="9"/>
    </row>
    <row r="11" spans="1:17" s="44" customFormat="1" ht="57.75" customHeight="1" x14ac:dyDescent="0.2">
      <c r="A11" s="64"/>
      <c r="B11" s="67"/>
      <c r="C11" s="68"/>
      <c r="D11" s="43" t="s">
        <v>30</v>
      </c>
      <c r="E11" s="46"/>
      <c r="F11" s="45"/>
      <c r="G11" s="47"/>
      <c r="H11" s="71"/>
      <c r="I11" s="87"/>
      <c r="J11" s="88"/>
      <c r="K11" s="71"/>
      <c r="L11" s="73"/>
      <c r="M11" s="7"/>
      <c r="N11" s="7"/>
      <c r="O11" s="8"/>
      <c r="P11" s="9"/>
      <c r="Q11" s="9"/>
    </row>
    <row r="12" spans="1:17" s="44" customFormat="1" ht="70.5" customHeight="1" x14ac:dyDescent="0.2">
      <c r="A12" s="64"/>
      <c r="B12" s="67"/>
      <c r="C12" s="68"/>
      <c r="D12" s="75">
        <v>0.6</v>
      </c>
      <c r="E12" s="77"/>
      <c r="F12" s="79"/>
      <c r="G12" s="81"/>
      <c r="H12" s="83">
        <f>SUM(D12:G13)</f>
        <v>0.6</v>
      </c>
      <c r="I12" s="41" t="s">
        <v>31</v>
      </c>
      <c r="J12" s="42" t="s">
        <v>32</v>
      </c>
      <c r="K12" s="83">
        <v>1</v>
      </c>
      <c r="L12" s="73"/>
      <c r="M12" s="7"/>
      <c r="N12" s="62" t="s">
        <v>29</v>
      </c>
      <c r="O12" s="8"/>
      <c r="P12" s="9"/>
      <c r="Q12" s="9"/>
    </row>
    <row r="13" spans="1:17" s="44" customFormat="1" ht="21.75" customHeight="1" x14ac:dyDescent="0.2">
      <c r="A13" s="64"/>
      <c r="B13" s="67"/>
      <c r="C13" s="68"/>
      <c r="D13" s="76"/>
      <c r="E13" s="78"/>
      <c r="F13" s="80"/>
      <c r="G13" s="82"/>
      <c r="H13" s="84"/>
      <c r="I13" s="10">
        <v>0.2</v>
      </c>
      <c r="J13" s="11">
        <v>0.2</v>
      </c>
      <c r="K13" s="84"/>
      <c r="L13" s="74"/>
      <c r="M13" s="7"/>
      <c r="N13" s="62"/>
      <c r="O13" s="8"/>
      <c r="P13" s="9" t="s">
        <v>13</v>
      </c>
      <c r="Q13" s="9"/>
    </row>
    <row r="14" spans="1:17" ht="35.25" customHeight="1" x14ac:dyDescent="0.2">
      <c r="A14" s="12">
        <v>61</v>
      </c>
      <c r="B14" s="13"/>
      <c r="C14" s="14"/>
      <c r="D14" s="15">
        <v>33</v>
      </c>
      <c r="E14" s="15"/>
      <c r="F14" s="16"/>
      <c r="G14" s="17"/>
      <c r="H14" s="18">
        <f>SUM(D14:G14)</f>
        <v>33</v>
      </c>
      <c r="I14" s="19">
        <v>6</v>
      </c>
      <c r="J14" s="20">
        <v>6</v>
      </c>
      <c r="K14" s="18">
        <f>SUM(H14:J14)</f>
        <v>45</v>
      </c>
      <c r="L14" s="21" t="str">
        <f>VLOOKUP(K14,'[1]GRADE &amp; GPA Table'!$A$3:$B$14,2)</f>
        <v>D+</v>
      </c>
      <c r="M14" s="4"/>
      <c r="N14" s="4">
        <f>+I14+J14</f>
        <v>12</v>
      </c>
      <c r="O14" s="8"/>
      <c r="P14" s="9" t="s">
        <v>14</v>
      </c>
      <c r="Q14" s="9">
        <f>COUNTIF($L$14:$L$28,"A+")</f>
        <v>0</v>
      </c>
    </row>
    <row r="15" spans="1:17" ht="26.25" customHeight="1" x14ac:dyDescent="0.2">
      <c r="A15" s="12">
        <v>62</v>
      </c>
      <c r="B15" s="13"/>
      <c r="C15" s="14"/>
      <c r="D15" s="15"/>
      <c r="E15" s="15"/>
      <c r="F15" s="16"/>
      <c r="G15" s="17"/>
      <c r="H15" s="18">
        <f t="shared" ref="H15:H28" si="0">SUM(D15:G15)</f>
        <v>0</v>
      </c>
      <c r="I15" s="22"/>
      <c r="J15" s="20"/>
      <c r="K15" s="18">
        <f>SUM(H15:J15)</f>
        <v>0</v>
      </c>
      <c r="L15" s="21" t="e">
        <f>VLOOKUP(K15,'[1]GRADE &amp; GPA Table'!$A$3:$B$14,2)</f>
        <v>#N/A</v>
      </c>
      <c r="M15" s="4"/>
      <c r="N15" s="4">
        <f t="shared" ref="N15:N28" si="1">+I15+J15</f>
        <v>0</v>
      </c>
      <c r="O15" s="8"/>
      <c r="P15" s="9" t="s">
        <v>15</v>
      </c>
      <c r="Q15" s="9">
        <f>COUNTIF($L$14:$L$28,"A")</f>
        <v>0</v>
      </c>
    </row>
    <row r="16" spans="1:17" ht="33.75" customHeight="1" x14ac:dyDescent="0.2">
      <c r="A16" s="12">
        <v>63</v>
      </c>
      <c r="B16" s="13"/>
      <c r="C16" s="14"/>
      <c r="D16" s="15"/>
      <c r="E16" s="15"/>
      <c r="F16" s="16"/>
      <c r="G16" s="17"/>
      <c r="H16" s="18">
        <f t="shared" si="0"/>
        <v>0</v>
      </c>
      <c r="I16" s="22"/>
      <c r="J16" s="20"/>
      <c r="K16" s="18">
        <f>SUM(H16:J16)</f>
        <v>0</v>
      </c>
      <c r="L16" s="21" t="e">
        <f>VLOOKUP(K16,'[1]GRADE &amp; GPA Table'!$A$3:$B$14,2)</f>
        <v>#N/A</v>
      </c>
      <c r="M16" s="4"/>
      <c r="N16" s="4">
        <f t="shared" si="1"/>
        <v>0</v>
      </c>
      <c r="O16" s="8"/>
      <c r="P16" s="9" t="s">
        <v>16</v>
      </c>
      <c r="Q16" s="9">
        <f>COUNTIF($L$14:$L$28,"A-")</f>
        <v>0</v>
      </c>
    </row>
    <row r="17" spans="1:17" ht="36" customHeight="1" x14ac:dyDescent="0.2">
      <c r="A17" s="12">
        <v>64</v>
      </c>
      <c r="B17" s="23"/>
      <c r="C17" s="24"/>
      <c r="D17" s="25"/>
      <c r="E17" s="25"/>
      <c r="F17" s="16"/>
      <c r="G17" s="17"/>
      <c r="H17" s="18">
        <f>SUM(D17:G17)</f>
        <v>0</v>
      </c>
      <c r="I17" s="26"/>
      <c r="J17" s="20"/>
      <c r="K17" s="18">
        <f>SUM(H17:J17)</f>
        <v>0</v>
      </c>
      <c r="L17" s="21" t="e">
        <f>VLOOKUP(K17,'[1]GRADE &amp; GPA Table'!$A$3:$B$14,2)</f>
        <v>#N/A</v>
      </c>
      <c r="M17" s="4"/>
      <c r="N17" s="4">
        <f t="shared" si="1"/>
        <v>0</v>
      </c>
      <c r="O17" s="8"/>
      <c r="P17" s="9" t="s">
        <v>17</v>
      </c>
      <c r="Q17" s="9">
        <f>COUNTIF($L$14:$L$28,"B+")</f>
        <v>0</v>
      </c>
    </row>
    <row r="18" spans="1:17" ht="26.25" customHeight="1" x14ac:dyDescent="0.2">
      <c r="A18" s="12">
        <v>65</v>
      </c>
      <c r="B18" s="23"/>
      <c r="C18" s="24"/>
      <c r="D18" s="25"/>
      <c r="E18" s="25"/>
      <c r="F18" s="16"/>
      <c r="G18" s="17"/>
      <c r="H18" s="18">
        <f>SUM(D18:G18)</f>
        <v>0</v>
      </c>
      <c r="I18" s="26"/>
      <c r="J18" s="20"/>
      <c r="K18" s="18">
        <f t="shared" ref="K18:K27" si="2">SUM(H18:J18)</f>
        <v>0</v>
      </c>
      <c r="L18" s="21" t="e">
        <f>VLOOKUP(K18,'[1]GRADE &amp; GPA Table'!$A$3:$B$14,2)</f>
        <v>#N/A</v>
      </c>
      <c r="M18" s="4"/>
      <c r="N18" s="4">
        <f>+I18+J18</f>
        <v>0</v>
      </c>
      <c r="O18" s="8"/>
      <c r="P18" s="9" t="s">
        <v>18</v>
      </c>
      <c r="Q18" s="9">
        <f>COUNTIF($L$14:$L$28,"B")</f>
        <v>0</v>
      </c>
    </row>
    <row r="19" spans="1:17" ht="26.25" customHeight="1" x14ac:dyDescent="0.2">
      <c r="A19" s="12">
        <v>66</v>
      </c>
      <c r="B19" s="23"/>
      <c r="C19" s="24"/>
      <c r="D19" s="25"/>
      <c r="E19" s="25"/>
      <c r="F19" s="16"/>
      <c r="G19" s="17"/>
      <c r="H19" s="18">
        <f t="shared" si="0"/>
        <v>0</v>
      </c>
      <c r="I19" s="26"/>
      <c r="J19" s="20"/>
      <c r="K19" s="18">
        <f t="shared" si="2"/>
        <v>0</v>
      </c>
      <c r="L19" s="21" t="e">
        <f>VLOOKUP(K19,'[1]GRADE &amp; GPA Table'!$A$3:$B$14,2)</f>
        <v>#N/A</v>
      </c>
      <c r="M19" s="4"/>
      <c r="N19" s="4">
        <f t="shared" si="1"/>
        <v>0</v>
      </c>
      <c r="O19" s="8"/>
      <c r="P19" s="9" t="s">
        <v>19</v>
      </c>
      <c r="Q19" s="9">
        <f>COUNTIF($L$14:$L$28,"B-")</f>
        <v>0</v>
      </c>
    </row>
    <row r="20" spans="1:17" ht="26.25" customHeight="1" x14ac:dyDescent="0.2">
      <c r="A20" s="12">
        <v>67</v>
      </c>
      <c r="B20" s="27"/>
      <c r="C20" s="28"/>
      <c r="D20" s="29"/>
      <c r="E20" s="29"/>
      <c r="F20" s="16"/>
      <c r="G20" s="17"/>
      <c r="H20" s="18">
        <f t="shared" si="0"/>
        <v>0</v>
      </c>
      <c r="I20" s="30"/>
      <c r="J20" s="20"/>
      <c r="K20" s="18">
        <f t="shared" si="2"/>
        <v>0</v>
      </c>
      <c r="L20" s="21" t="e">
        <f>VLOOKUP(K20,'[1]GRADE &amp; GPA Table'!$A$3:$B$14,2)</f>
        <v>#N/A</v>
      </c>
      <c r="M20" s="4"/>
      <c r="N20" s="4">
        <f t="shared" si="1"/>
        <v>0</v>
      </c>
      <c r="O20" s="8"/>
      <c r="P20" s="9" t="s">
        <v>20</v>
      </c>
      <c r="Q20" s="9">
        <f>COUNTIF($L$14:$L$28,"C+")</f>
        <v>0</v>
      </c>
    </row>
    <row r="21" spans="1:17" ht="26.25" customHeight="1" x14ac:dyDescent="0.2">
      <c r="A21" s="12">
        <v>68</v>
      </c>
      <c r="B21" s="31"/>
      <c r="C21" s="31"/>
      <c r="D21" s="32"/>
      <c r="E21" s="32"/>
      <c r="F21" s="32"/>
      <c r="G21" s="33"/>
      <c r="H21" s="18">
        <f t="shared" si="0"/>
        <v>0</v>
      </c>
      <c r="I21" s="34"/>
      <c r="J21" s="35"/>
      <c r="K21" s="18">
        <f t="shared" si="2"/>
        <v>0</v>
      </c>
      <c r="L21" s="21" t="e">
        <f>VLOOKUP(K21,'[1]GRADE &amp; GPA Table'!$A$3:$B$14,2)</f>
        <v>#N/A</v>
      </c>
      <c r="M21" s="4"/>
      <c r="N21" s="4">
        <f t="shared" si="1"/>
        <v>0</v>
      </c>
      <c r="O21" s="8"/>
      <c r="P21" s="9" t="s">
        <v>21</v>
      </c>
      <c r="Q21" s="9">
        <f>COUNTIF($L$14:$L$28,"C")</f>
        <v>0</v>
      </c>
    </row>
    <row r="22" spans="1:17" ht="26.25" customHeight="1" x14ac:dyDescent="0.2">
      <c r="A22" s="12">
        <v>69</v>
      </c>
      <c r="B22" s="31"/>
      <c r="C22" s="31"/>
      <c r="D22" s="32"/>
      <c r="E22" s="32"/>
      <c r="F22" s="32"/>
      <c r="G22" s="33"/>
      <c r="H22" s="18">
        <f t="shared" si="0"/>
        <v>0</v>
      </c>
      <c r="I22" s="34"/>
      <c r="J22" s="35"/>
      <c r="K22" s="18">
        <f t="shared" si="2"/>
        <v>0</v>
      </c>
      <c r="L22" s="21" t="e">
        <f>VLOOKUP(K22,'[1]GRADE &amp; GPA Table'!$A$3:$B$14,2)</f>
        <v>#N/A</v>
      </c>
      <c r="M22" s="4"/>
      <c r="N22" s="4">
        <f t="shared" si="1"/>
        <v>0</v>
      </c>
      <c r="O22" s="8"/>
      <c r="P22" s="9" t="s">
        <v>22</v>
      </c>
      <c r="Q22" s="9">
        <f>COUNTIF($L$14:$L$28,"C-")</f>
        <v>0</v>
      </c>
    </row>
    <row r="23" spans="1:17" ht="26.25" customHeight="1" x14ac:dyDescent="0.2">
      <c r="A23" s="12">
        <v>70</v>
      </c>
      <c r="B23" s="31"/>
      <c r="C23" s="31"/>
      <c r="D23" s="32"/>
      <c r="E23" s="32"/>
      <c r="F23" s="32"/>
      <c r="G23" s="33"/>
      <c r="H23" s="18">
        <f t="shared" si="0"/>
        <v>0</v>
      </c>
      <c r="I23" s="34"/>
      <c r="J23" s="35"/>
      <c r="K23" s="18">
        <f t="shared" si="2"/>
        <v>0</v>
      </c>
      <c r="L23" s="21" t="e">
        <f>VLOOKUP(K23,'[1]GRADE &amp; GPA Table'!$A$3:$B$14,2)</f>
        <v>#N/A</v>
      </c>
      <c r="M23" s="4"/>
      <c r="N23" s="4">
        <f t="shared" si="1"/>
        <v>0</v>
      </c>
      <c r="O23" s="8"/>
      <c r="P23" s="9" t="s">
        <v>23</v>
      </c>
      <c r="Q23" s="9">
        <f>COUNTIF($L$14:$L$28,"D+")</f>
        <v>1</v>
      </c>
    </row>
    <row r="24" spans="1:17" ht="26.25" customHeight="1" x14ac:dyDescent="0.2">
      <c r="A24" s="12">
        <v>71</v>
      </c>
      <c r="B24" s="31"/>
      <c r="C24" s="36"/>
      <c r="D24" s="32"/>
      <c r="E24" s="32"/>
      <c r="F24" s="32"/>
      <c r="G24" s="33"/>
      <c r="H24" s="18">
        <f t="shared" si="0"/>
        <v>0</v>
      </c>
      <c r="I24" s="34"/>
      <c r="J24" s="35"/>
      <c r="K24" s="18">
        <f t="shared" si="2"/>
        <v>0</v>
      </c>
      <c r="L24" s="21" t="e">
        <f>VLOOKUP(K24,'[1]GRADE &amp; GPA Table'!$A$3:$B$14,2)</f>
        <v>#N/A</v>
      </c>
      <c r="M24" s="4"/>
      <c r="N24" s="4">
        <f t="shared" si="1"/>
        <v>0</v>
      </c>
      <c r="O24" s="8"/>
      <c r="P24" s="9" t="s">
        <v>24</v>
      </c>
      <c r="Q24" s="9">
        <f>COUNTIF($L$14:$L$28,"D")</f>
        <v>0</v>
      </c>
    </row>
    <row r="25" spans="1:17" ht="26.25" customHeight="1" x14ac:dyDescent="0.2">
      <c r="A25" s="12">
        <v>72</v>
      </c>
      <c r="B25" s="31"/>
      <c r="C25" s="31"/>
      <c r="D25" s="32"/>
      <c r="E25" s="32"/>
      <c r="F25" s="32"/>
      <c r="G25" s="33"/>
      <c r="H25" s="18">
        <f t="shared" si="0"/>
        <v>0</v>
      </c>
      <c r="I25" s="34"/>
      <c r="J25" s="35"/>
      <c r="K25" s="18">
        <f>SUM(H25:J25)</f>
        <v>0</v>
      </c>
      <c r="L25" s="21" t="e">
        <f>VLOOKUP(K25,'[1]GRADE &amp; GPA Table'!$A$3:$B$14,2)</f>
        <v>#N/A</v>
      </c>
      <c r="M25" s="4"/>
      <c r="N25" s="4">
        <f t="shared" si="1"/>
        <v>0</v>
      </c>
      <c r="O25" s="8"/>
      <c r="P25" s="9" t="s">
        <v>25</v>
      </c>
      <c r="Q25" s="9">
        <f>COUNTIF($L$14:$L$28,"F")</f>
        <v>0</v>
      </c>
    </row>
    <row r="26" spans="1:17" ht="26.25" customHeight="1" thickBot="1" x14ac:dyDescent="0.25">
      <c r="A26" s="12">
        <v>73</v>
      </c>
      <c r="B26" s="31"/>
      <c r="C26" s="31"/>
      <c r="D26" s="32"/>
      <c r="E26" s="32"/>
      <c r="F26" s="32"/>
      <c r="G26" s="33"/>
      <c r="H26" s="18">
        <f t="shared" si="0"/>
        <v>0</v>
      </c>
      <c r="I26" s="34"/>
      <c r="J26" s="35"/>
      <c r="K26" s="18">
        <f t="shared" si="2"/>
        <v>0</v>
      </c>
      <c r="L26" s="21" t="e">
        <f>VLOOKUP(K26,'[1]GRADE &amp; GPA Table'!$A$3:$B$14,2)</f>
        <v>#N/A</v>
      </c>
      <c r="M26" s="4"/>
      <c r="N26" s="4">
        <f t="shared" si="1"/>
        <v>0</v>
      </c>
      <c r="O26" s="8"/>
      <c r="P26" s="9"/>
      <c r="Q26" s="37">
        <f>SUM(Q14:Q25)</f>
        <v>1</v>
      </c>
    </row>
    <row r="27" spans="1:17" ht="26.25" customHeight="1" x14ac:dyDescent="0.2">
      <c r="A27" s="12">
        <v>74</v>
      </c>
      <c r="B27" s="38"/>
      <c r="C27" s="38"/>
      <c r="D27" s="32"/>
      <c r="E27" s="32"/>
      <c r="F27" s="32"/>
      <c r="G27" s="33"/>
      <c r="H27" s="18">
        <f t="shared" si="0"/>
        <v>0</v>
      </c>
      <c r="I27" s="34"/>
      <c r="J27" s="35"/>
      <c r="K27" s="18">
        <f t="shared" si="2"/>
        <v>0</v>
      </c>
      <c r="L27" s="21" t="e">
        <f>VLOOKUP(K27,'[1]GRADE &amp; GPA Table'!$A$3:$B$14,2)</f>
        <v>#N/A</v>
      </c>
      <c r="M27" s="4"/>
      <c r="N27" s="4">
        <f t="shared" si="1"/>
        <v>0</v>
      </c>
      <c r="O27" s="8"/>
      <c r="P27" s="9"/>
      <c r="Q27" s="9"/>
    </row>
    <row r="28" spans="1:17" ht="26.25" customHeight="1" x14ac:dyDescent="0.2">
      <c r="A28" s="12">
        <v>75</v>
      </c>
      <c r="B28" s="38"/>
      <c r="C28" s="38"/>
      <c r="D28" s="32"/>
      <c r="E28" s="32"/>
      <c r="F28" s="32"/>
      <c r="G28" s="33"/>
      <c r="H28" s="18">
        <f t="shared" si="0"/>
        <v>0</v>
      </c>
      <c r="I28" s="34"/>
      <c r="J28" s="35"/>
      <c r="K28" s="18">
        <f>SUM(H28:J28)</f>
        <v>0</v>
      </c>
      <c r="L28" s="21" t="e">
        <f>VLOOKUP(K28,'[1]GRADE &amp; GPA Table'!$A$3:$B$14,2)</f>
        <v>#N/A</v>
      </c>
      <c r="M28" s="4"/>
      <c r="N28" s="4">
        <f t="shared" si="1"/>
        <v>0</v>
      </c>
      <c r="O28" s="8"/>
      <c r="P28" s="9"/>
      <c r="Q28" s="9"/>
    </row>
    <row r="29" spans="1:17" ht="20" customHeight="1" x14ac:dyDescent="0.2">
      <c r="A29" s="63" t="s">
        <v>26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7" ht="20" customHeight="1" x14ac:dyDescent="0.2">
      <c r="A30" s="1"/>
      <c r="B30" s="1"/>
      <c r="C30" s="1"/>
      <c r="D30" s="1"/>
      <c r="E30" s="2"/>
      <c r="F30" s="2"/>
      <c r="G30" s="2"/>
      <c r="H30" s="2"/>
      <c r="I30" s="2"/>
      <c r="J30" s="2"/>
      <c r="K30" s="39"/>
    </row>
    <row r="31" spans="1:17" ht="20" customHeight="1" x14ac:dyDescent="0.2">
      <c r="A31" s="1"/>
      <c r="B31" s="1" t="s">
        <v>27</v>
      </c>
      <c r="C31" s="1"/>
      <c r="D31" s="1"/>
      <c r="E31" s="2"/>
      <c r="F31" s="2"/>
      <c r="G31" s="2"/>
      <c r="H31" s="2"/>
      <c r="I31" s="2"/>
      <c r="J31" s="2"/>
      <c r="K31" s="39"/>
    </row>
    <row r="32" spans="1:17" ht="20" customHeight="1" x14ac:dyDescent="0.2">
      <c r="A32" s="1"/>
      <c r="B32" s="1"/>
      <c r="C32" s="1"/>
      <c r="D32" s="1"/>
      <c r="E32" s="2"/>
      <c r="F32" s="2"/>
      <c r="G32" s="2"/>
      <c r="H32" s="2"/>
      <c r="I32" s="2"/>
      <c r="J32" s="2"/>
      <c r="K32" s="39"/>
    </row>
    <row r="33" spans="1:11" ht="20" customHeight="1" x14ac:dyDescent="0.2">
      <c r="A33" s="1"/>
      <c r="B33" s="1"/>
      <c r="C33" s="1"/>
      <c r="D33" s="1"/>
      <c r="E33" s="2"/>
      <c r="F33" s="2"/>
      <c r="G33" s="2"/>
      <c r="H33" s="2"/>
      <c r="I33" s="2"/>
      <c r="J33" s="2"/>
      <c r="K33" s="39"/>
    </row>
    <row r="34" spans="1:11" ht="20" customHeight="1" x14ac:dyDescent="0.2">
      <c r="A34" s="1"/>
      <c r="B34" s="1"/>
      <c r="C34" s="1"/>
      <c r="D34" s="1"/>
      <c r="E34" s="2"/>
      <c r="F34" s="2"/>
      <c r="G34" s="2"/>
      <c r="H34" s="2"/>
      <c r="I34" s="2"/>
      <c r="J34" s="2"/>
      <c r="K34" s="39"/>
    </row>
    <row r="35" spans="1:11" ht="20" customHeight="1" x14ac:dyDescent="0.2">
      <c r="A35" s="1"/>
      <c r="B35" s="1"/>
      <c r="C35" s="1"/>
      <c r="D35" s="1"/>
      <c r="E35" s="2"/>
      <c r="F35" s="2"/>
      <c r="G35" s="2"/>
      <c r="H35" s="2"/>
      <c r="I35" s="2"/>
      <c r="J35" s="2"/>
      <c r="K35" s="39"/>
    </row>
    <row r="36" spans="1:11" ht="20" customHeight="1" x14ac:dyDescent="0.2">
      <c r="A36" s="1"/>
      <c r="B36" s="1"/>
      <c r="C36" s="1"/>
      <c r="D36" s="1"/>
      <c r="E36" s="2"/>
      <c r="F36" s="2"/>
      <c r="G36" s="2"/>
      <c r="H36" s="2"/>
      <c r="I36" s="2"/>
      <c r="J36" s="2"/>
      <c r="K36" s="39"/>
    </row>
    <row r="37" spans="1:11" ht="20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69" t="s">
        <v>36</v>
      </c>
      <c r="K38" s="69"/>
    </row>
    <row r="39" spans="1:1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</sheetData>
  <mergeCells count="23">
    <mergeCell ref="I10:J11"/>
    <mergeCell ref="A4:B5"/>
    <mergeCell ref="C4:K4"/>
    <mergeCell ref="C5:K5"/>
    <mergeCell ref="I1:J1"/>
    <mergeCell ref="I2:K2"/>
    <mergeCell ref="C7:E7"/>
    <mergeCell ref="N12:N13"/>
    <mergeCell ref="A29:K29"/>
    <mergeCell ref="J38:K38"/>
    <mergeCell ref="K10:K11"/>
    <mergeCell ref="L10:L13"/>
    <mergeCell ref="D12:D13"/>
    <mergeCell ref="E12:E13"/>
    <mergeCell ref="F12:F13"/>
    <mergeCell ref="G12:G13"/>
    <mergeCell ref="H12:H13"/>
    <mergeCell ref="K12:K13"/>
    <mergeCell ref="A10:A13"/>
    <mergeCell ref="B10:B13"/>
    <mergeCell ref="C10:C13"/>
    <mergeCell ref="D10:G10"/>
    <mergeCell ref="H10:H11"/>
  </mergeCells>
  <pageMargins left="0.7" right="0.7" top="0.75" bottom="0.75" header="0.3" footer="0.3"/>
  <pageSetup paperSize="9" scale="4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1-15</vt:lpstr>
      <vt:lpstr>16-30</vt:lpstr>
      <vt:lpstr>31-45</vt:lpstr>
      <vt:lpstr>46-60</vt:lpstr>
      <vt:lpstr>61-75</vt:lpstr>
      <vt:lpstr>'1-15'!Print_Area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SURIANI BINTI SUDI @ YUSOFF</cp:lastModifiedBy>
  <cp:lastPrinted>2024-04-19T03:17:05Z</cp:lastPrinted>
  <dcterms:created xsi:type="dcterms:W3CDTF">2022-10-05T05:30:53Z</dcterms:created>
  <dcterms:modified xsi:type="dcterms:W3CDTF">2024-11-22T08:29:45Z</dcterms:modified>
</cp:coreProperties>
</file>